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enito\Udemy\crunchtimelh.com\Excels\"/>
    </mc:Choice>
  </mc:AlternateContent>
  <workbookProtection workbookPassword="A31B" lockStructure="1"/>
  <bookViews>
    <workbookView xWindow="0" yWindow="0" windowWidth="17256" windowHeight="5784"/>
  </bookViews>
  <sheets>
    <sheet name="Instrucciones" sheetId="13" r:id="rId1"/>
    <sheet name="Calendario" sheetId="2" r:id="rId2"/>
    <sheet name="Boxscore" sheetId="1" r:id="rId3"/>
    <sheet name="Stats" sheetId="3" r:id="rId4"/>
    <sheet name="OER" sheetId="5" r:id="rId5"/>
    <sheet name="DER" sheetId="6" r:id="rId6"/>
    <sheet name="Poss" sheetId="7" r:id="rId7"/>
    <sheet name="eFG%" sheetId="8" r:id="rId8"/>
    <sheet name="%RD" sheetId="9" r:id="rId9"/>
    <sheet name="%RO" sheetId="10" r:id="rId10"/>
    <sheet name="FTM-FGA" sheetId="11" r:id="rId11"/>
    <sheet name="%Tov" sheetId="12" r:id="rId12"/>
  </sheets>
  <definedNames>
    <definedName name="_xlnm.Print_Area" localSheetId="0">Instrucciones!$A$1:$G$26</definedName>
  </definedNames>
  <calcPr calcId="162913"/>
</workbook>
</file>

<file path=xl/calcChain.xml><?xml version="1.0" encoding="utf-8"?>
<calcChain xmlns="http://schemas.openxmlformats.org/spreadsheetml/2006/main">
  <c r="H37" i="3" l="1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36" i="3" l="1"/>
  <c r="H66" i="3" s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36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" i="3"/>
  <c r="G33" i="3" l="1"/>
  <c r="H33" i="3"/>
  <c r="G66" i="3"/>
  <c r="B37" i="1" l="1"/>
  <c r="B37" i="3" s="1"/>
  <c r="B38" i="1"/>
  <c r="B38" i="3" s="1"/>
  <c r="B39" i="1"/>
  <c r="B39" i="3" s="1"/>
  <c r="B40" i="1"/>
  <c r="B40" i="3" s="1"/>
  <c r="B41" i="1"/>
  <c r="B41" i="3" s="1"/>
  <c r="B42" i="1"/>
  <c r="B42" i="3" s="1"/>
  <c r="B43" i="1"/>
  <c r="B43" i="3" s="1"/>
  <c r="B44" i="1"/>
  <c r="B44" i="3" s="1"/>
  <c r="B45" i="1"/>
  <c r="B45" i="3" s="1"/>
  <c r="B46" i="1"/>
  <c r="B46" i="3" s="1"/>
  <c r="B47" i="1"/>
  <c r="B47" i="3" s="1"/>
  <c r="B48" i="1"/>
  <c r="B48" i="3" s="1"/>
  <c r="B49" i="1"/>
  <c r="B49" i="3" s="1"/>
  <c r="B50" i="1"/>
  <c r="B50" i="3" s="1"/>
  <c r="B51" i="1"/>
  <c r="B51" i="3" s="1"/>
  <c r="B52" i="1"/>
  <c r="B52" i="3" s="1"/>
  <c r="B53" i="1"/>
  <c r="B53" i="3" s="1"/>
  <c r="B54" i="1"/>
  <c r="B54" i="3" s="1"/>
  <c r="B55" i="1"/>
  <c r="B55" i="3" s="1"/>
  <c r="B56" i="1"/>
  <c r="B56" i="3" s="1"/>
  <c r="B57" i="1"/>
  <c r="B57" i="3" s="1"/>
  <c r="B58" i="1"/>
  <c r="B58" i="3" s="1"/>
  <c r="B59" i="1"/>
  <c r="B59" i="3" s="1"/>
  <c r="B60" i="1"/>
  <c r="B60" i="3" s="1"/>
  <c r="B61" i="1"/>
  <c r="B61" i="3" s="1"/>
  <c r="B62" i="1"/>
  <c r="B62" i="3" s="1"/>
  <c r="B63" i="1"/>
  <c r="B63" i="3" s="1"/>
  <c r="B64" i="1"/>
  <c r="B64" i="3" s="1"/>
  <c r="B65" i="1"/>
  <c r="B65" i="3" s="1"/>
  <c r="B36" i="1"/>
  <c r="B36" i="3" s="1"/>
  <c r="B4" i="1"/>
  <c r="B3" i="3" s="1"/>
  <c r="B5" i="1"/>
  <c r="B4" i="3" s="1"/>
  <c r="B6" i="1"/>
  <c r="B5" i="3" s="1"/>
  <c r="B7" i="1"/>
  <c r="B6" i="3" s="1"/>
  <c r="B8" i="1"/>
  <c r="B7" i="3" s="1"/>
  <c r="B9" i="1"/>
  <c r="B8" i="3" s="1"/>
  <c r="B10" i="1"/>
  <c r="B9" i="3" s="1"/>
  <c r="B11" i="1"/>
  <c r="B10" i="3" s="1"/>
  <c r="B12" i="1"/>
  <c r="B11" i="3" s="1"/>
  <c r="B13" i="1"/>
  <c r="B12" i="3" s="1"/>
  <c r="B14" i="1"/>
  <c r="B13" i="3" s="1"/>
  <c r="B15" i="1"/>
  <c r="B14" i="3" s="1"/>
  <c r="B16" i="1"/>
  <c r="B15" i="3" s="1"/>
  <c r="B17" i="1"/>
  <c r="B16" i="3" s="1"/>
  <c r="B18" i="1"/>
  <c r="B17" i="3" s="1"/>
  <c r="B19" i="1"/>
  <c r="B18" i="3" s="1"/>
  <c r="B20" i="1"/>
  <c r="B19" i="3" s="1"/>
  <c r="B21" i="1"/>
  <c r="B20" i="3" s="1"/>
  <c r="B22" i="1"/>
  <c r="B21" i="3" s="1"/>
  <c r="B23" i="1"/>
  <c r="B22" i="3" s="1"/>
  <c r="B24" i="1"/>
  <c r="B23" i="3" s="1"/>
  <c r="B25" i="1"/>
  <c r="B24" i="3" s="1"/>
  <c r="B26" i="1"/>
  <c r="B25" i="3" s="1"/>
  <c r="B27" i="1"/>
  <c r="B26" i="3" s="1"/>
  <c r="B28" i="1"/>
  <c r="B27" i="3" s="1"/>
  <c r="B29" i="1"/>
  <c r="B28" i="3" s="1"/>
  <c r="B30" i="1"/>
  <c r="B29" i="3" s="1"/>
  <c r="B31" i="1"/>
  <c r="B30" i="3" s="1"/>
  <c r="B32" i="1"/>
  <c r="B31" i="3" s="1"/>
  <c r="B33" i="1"/>
  <c r="B32" i="3" s="1"/>
  <c r="C4" i="1" l="1"/>
  <c r="Y4" i="1" s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4" i="1"/>
  <c r="K65" i="1"/>
  <c r="J65" i="1"/>
  <c r="F65" i="3" s="1"/>
  <c r="K64" i="1"/>
  <c r="J64" i="1"/>
  <c r="K63" i="1"/>
  <c r="J63" i="1"/>
  <c r="F63" i="3" s="1"/>
  <c r="K62" i="1"/>
  <c r="J62" i="1"/>
  <c r="K61" i="1"/>
  <c r="J61" i="1"/>
  <c r="F61" i="3" s="1"/>
  <c r="K60" i="1"/>
  <c r="J60" i="1"/>
  <c r="K59" i="1"/>
  <c r="J59" i="1"/>
  <c r="F59" i="3" s="1"/>
  <c r="K58" i="1"/>
  <c r="J58" i="1"/>
  <c r="K57" i="1"/>
  <c r="J57" i="1"/>
  <c r="F57" i="3" s="1"/>
  <c r="K56" i="1"/>
  <c r="J56" i="1"/>
  <c r="K55" i="1"/>
  <c r="J55" i="1"/>
  <c r="F55" i="3" s="1"/>
  <c r="K54" i="1"/>
  <c r="J54" i="1"/>
  <c r="K53" i="1"/>
  <c r="J53" i="1"/>
  <c r="F53" i="3" s="1"/>
  <c r="K52" i="1"/>
  <c r="J52" i="1"/>
  <c r="F52" i="3" s="1"/>
  <c r="K51" i="1"/>
  <c r="J51" i="1"/>
  <c r="F51" i="3" s="1"/>
  <c r="K50" i="1"/>
  <c r="J50" i="1"/>
  <c r="K49" i="1"/>
  <c r="J49" i="1"/>
  <c r="F49" i="3" s="1"/>
  <c r="K48" i="1"/>
  <c r="J48" i="1"/>
  <c r="F48" i="3" s="1"/>
  <c r="K47" i="1"/>
  <c r="J47" i="1"/>
  <c r="F47" i="3" s="1"/>
  <c r="K46" i="1"/>
  <c r="J46" i="1"/>
  <c r="K45" i="1"/>
  <c r="J45" i="1"/>
  <c r="K44" i="1"/>
  <c r="J44" i="1"/>
  <c r="F44" i="3" s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J5" i="1"/>
  <c r="K5" i="1"/>
  <c r="J6" i="1"/>
  <c r="K6" i="1"/>
  <c r="L6" i="1" s="1"/>
  <c r="J7" i="1"/>
  <c r="K7" i="1"/>
  <c r="J8" i="1"/>
  <c r="K8" i="1"/>
  <c r="J9" i="1"/>
  <c r="K9" i="1"/>
  <c r="J10" i="1"/>
  <c r="K10" i="1"/>
  <c r="L10" i="1" s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K4" i="1"/>
  <c r="J4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E7" i="2" s="1"/>
  <c r="C5" i="1"/>
  <c r="Y5" i="1" s="1"/>
  <c r="C6" i="1"/>
  <c r="Y6" i="1" s="1"/>
  <c r="C7" i="1"/>
  <c r="Y7" i="1" s="1"/>
  <c r="C8" i="1"/>
  <c r="Y8" i="1" s="1"/>
  <c r="C9" i="1"/>
  <c r="Y9" i="1" s="1"/>
  <c r="C10" i="1"/>
  <c r="Y10" i="1" s="1"/>
  <c r="C11" i="1"/>
  <c r="Y11" i="1" s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L65" i="1"/>
  <c r="L64" i="1"/>
  <c r="L63" i="1"/>
  <c r="L62" i="1"/>
  <c r="L61" i="1"/>
  <c r="L60" i="1"/>
  <c r="L59" i="1"/>
  <c r="L58" i="1"/>
  <c r="L56" i="1"/>
  <c r="L55" i="1"/>
  <c r="L54" i="1"/>
  <c r="L52" i="1"/>
  <c r="L51" i="1"/>
  <c r="L50" i="1"/>
  <c r="L48" i="1"/>
  <c r="L47" i="1"/>
  <c r="L4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L30" i="1"/>
  <c r="L25" i="1"/>
  <c r="L22" i="1"/>
  <c r="L18" i="1"/>
  <c r="L1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" i="1"/>
  <c r="F46" i="3" l="1"/>
  <c r="F50" i="3"/>
  <c r="F38" i="3"/>
  <c r="L40" i="1"/>
  <c r="E10" i="2"/>
  <c r="E14" i="2"/>
  <c r="F11" i="2"/>
  <c r="F8" i="2"/>
  <c r="E12" i="2"/>
  <c r="F9" i="2"/>
  <c r="F13" i="2"/>
  <c r="F54" i="3"/>
  <c r="F56" i="3"/>
  <c r="F58" i="3"/>
  <c r="F60" i="3"/>
  <c r="F62" i="3"/>
  <c r="F64" i="3"/>
  <c r="Y33" i="1"/>
  <c r="Y29" i="1"/>
  <c r="Y25" i="1"/>
  <c r="Y21" i="1"/>
  <c r="Y17" i="1"/>
  <c r="Y13" i="1"/>
  <c r="E18" i="2"/>
  <c r="F18" i="2"/>
  <c r="E22" i="2"/>
  <c r="F22" i="2"/>
  <c r="E26" i="2"/>
  <c r="F26" i="2"/>
  <c r="E30" i="2"/>
  <c r="F30" i="2"/>
  <c r="G30" i="2" s="1"/>
  <c r="E34" i="2"/>
  <c r="F34" i="2"/>
  <c r="F31" i="3"/>
  <c r="F29" i="3"/>
  <c r="F27" i="3"/>
  <c r="L26" i="1"/>
  <c r="F25" i="3"/>
  <c r="F23" i="3"/>
  <c r="F21" i="3"/>
  <c r="L20" i="1"/>
  <c r="F19" i="3"/>
  <c r="F17" i="3"/>
  <c r="L16" i="1"/>
  <c r="F15" i="3"/>
  <c r="F13" i="3"/>
  <c r="L12" i="1"/>
  <c r="F11" i="3"/>
  <c r="Y32" i="1"/>
  <c r="Y28" i="1"/>
  <c r="Y24" i="1"/>
  <c r="Y20" i="1"/>
  <c r="Y16" i="1"/>
  <c r="Y12" i="1"/>
  <c r="F15" i="2"/>
  <c r="G15" i="2" s="1"/>
  <c r="E15" i="2"/>
  <c r="F19" i="2"/>
  <c r="E19" i="2"/>
  <c r="F23" i="2"/>
  <c r="E23" i="2"/>
  <c r="F27" i="2"/>
  <c r="E27" i="2"/>
  <c r="F31" i="2"/>
  <c r="G31" i="2" s="1"/>
  <c r="E31" i="2"/>
  <c r="F35" i="2"/>
  <c r="E35" i="2"/>
  <c r="J32" i="3"/>
  <c r="E32" i="3"/>
  <c r="D65" i="3" s="1"/>
  <c r="I32" i="3"/>
  <c r="I30" i="3"/>
  <c r="J30" i="3"/>
  <c r="E30" i="3"/>
  <c r="C30" i="3" s="1"/>
  <c r="J28" i="3"/>
  <c r="E28" i="3"/>
  <c r="D61" i="3" s="1"/>
  <c r="I28" i="3"/>
  <c r="I26" i="3"/>
  <c r="J26" i="3"/>
  <c r="E26" i="3"/>
  <c r="D59" i="3" s="1"/>
  <c r="J24" i="3"/>
  <c r="E24" i="3"/>
  <c r="D57" i="3" s="1"/>
  <c r="I24" i="3"/>
  <c r="I22" i="3"/>
  <c r="J22" i="3"/>
  <c r="E22" i="3"/>
  <c r="D55" i="3" s="1"/>
  <c r="J20" i="3"/>
  <c r="E20" i="3"/>
  <c r="D53" i="3" s="1"/>
  <c r="I20" i="3"/>
  <c r="I18" i="3"/>
  <c r="J18" i="3"/>
  <c r="E18" i="3"/>
  <c r="D51" i="3" s="1"/>
  <c r="J16" i="3"/>
  <c r="E16" i="3"/>
  <c r="D49" i="3" s="1"/>
  <c r="I16" i="3"/>
  <c r="I14" i="3"/>
  <c r="J14" i="3"/>
  <c r="E14" i="3"/>
  <c r="C14" i="3" s="1"/>
  <c r="J12" i="3"/>
  <c r="E12" i="3"/>
  <c r="D45" i="3" s="1"/>
  <c r="I12" i="3"/>
  <c r="Y31" i="1"/>
  <c r="D63" i="3"/>
  <c r="Y27" i="1"/>
  <c r="C26" i="3"/>
  <c r="Y23" i="1"/>
  <c r="Y19" i="1"/>
  <c r="Y15" i="1"/>
  <c r="F16" i="2"/>
  <c r="E16" i="2"/>
  <c r="F20" i="2"/>
  <c r="E20" i="2"/>
  <c r="F24" i="2"/>
  <c r="G24" i="2" s="1"/>
  <c r="E24" i="2"/>
  <c r="F28" i="2"/>
  <c r="E28" i="2"/>
  <c r="F32" i="2"/>
  <c r="E32" i="2"/>
  <c r="F36" i="2"/>
  <c r="E36" i="2"/>
  <c r="L33" i="1"/>
  <c r="F32" i="3"/>
  <c r="L31" i="1"/>
  <c r="F30" i="3"/>
  <c r="L29" i="1"/>
  <c r="F28" i="3"/>
  <c r="L27" i="1"/>
  <c r="F26" i="3"/>
  <c r="F24" i="3"/>
  <c r="F22" i="3"/>
  <c r="L21" i="1"/>
  <c r="F20" i="3"/>
  <c r="F18" i="3"/>
  <c r="L17" i="1"/>
  <c r="F16" i="3"/>
  <c r="F14" i="3"/>
  <c r="L13" i="1"/>
  <c r="F12" i="3"/>
  <c r="Y30" i="1"/>
  <c r="Y26" i="1"/>
  <c r="Y22" i="1"/>
  <c r="Y18" i="1"/>
  <c r="Y14" i="1"/>
  <c r="E17" i="2"/>
  <c r="F17" i="2"/>
  <c r="G17" i="2" s="1"/>
  <c r="E21" i="2"/>
  <c r="F21" i="2"/>
  <c r="E25" i="2"/>
  <c r="F25" i="2"/>
  <c r="E29" i="2"/>
  <c r="F29" i="2"/>
  <c r="E33" i="2"/>
  <c r="F33" i="2"/>
  <c r="G33" i="2" s="1"/>
  <c r="J31" i="3"/>
  <c r="I31" i="3"/>
  <c r="E31" i="3"/>
  <c r="D64" i="3" s="1"/>
  <c r="I29" i="3"/>
  <c r="J29" i="3"/>
  <c r="E29" i="3"/>
  <c r="D62" i="3" s="1"/>
  <c r="J27" i="3"/>
  <c r="E27" i="3"/>
  <c r="D60" i="3" s="1"/>
  <c r="I27" i="3"/>
  <c r="I25" i="3"/>
  <c r="E25" i="3"/>
  <c r="D58" i="3" s="1"/>
  <c r="J25" i="3"/>
  <c r="J23" i="3"/>
  <c r="E23" i="3"/>
  <c r="D56" i="3" s="1"/>
  <c r="I23" i="3"/>
  <c r="I21" i="3"/>
  <c r="E21" i="3"/>
  <c r="D54" i="3" s="1"/>
  <c r="J21" i="3"/>
  <c r="J19" i="3"/>
  <c r="I19" i="3"/>
  <c r="E19" i="3"/>
  <c r="D52" i="3" s="1"/>
  <c r="I17" i="3"/>
  <c r="J17" i="3"/>
  <c r="E17" i="3"/>
  <c r="D50" i="3" s="1"/>
  <c r="J15" i="3"/>
  <c r="E15" i="3"/>
  <c r="D48" i="3" s="1"/>
  <c r="I15" i="3"/>
  <c r="I13" i="3"/>
  <c r="J13" i="3"/>
  <c r="E13" i="3"/>
  <c r="D46" i="3" s="1"/>
  <c r="J11" i="3"/>
  <c r="E11" i="3"/>
  <c r="D44" i="3" s="1"/>
  <c r="I11" i="3"/>
  <c r="E9" i="2"/>
  <c r="E8" i="2"/>
  <c r="F10" i="2"/>
  <c r="F7" i="2"/>
  <c r="F43" i="3"/>
  <c r="J10" i="3"/>
  <c r="E10" i="3"/>
  <c r="C10" i="3" s="1"/>
  <c r="I10" i="3"/>
  <c r="F10" i="3"/>
  <c r="F14" i="2"/>
  <c r="G14" i="2" s="1"/>
  <c r="F42" i="3"/>
  <c r="L42" i="1"/>
  <c r="F9" i="3"/>
  <c r="J9" i="3"/>
  <c r="I9" i="3"/>
  <c r="E9" i="3"/>
  <c r="C9" i="3" s="1"/>
  <c r="E13" i="2"/>
  <c r="G13" i="2" s="1"/>
  <c r="F40" i="3"/>
  <c r="J8" i="3"/>
  <c r="I8" i="3"/>
  <c r="E8" i="3"/>
  <c r="D41" i="3" s="1"/>
  <c r="F12" i="2"/>
  <c r="G12" i="2" s="1"/>
  <c r="L9" i="1"/>
  <c r="F8" i="3"/>
  <c r="F7" i="3"/>
  <c r="J7" i="3"/>
  <c r="E7" i="3"/>
  <c r="D40" i="3" s="1"/>
  <c r="I7" i="3"/>
  <c r="E11" i="2"/>
  <c r="L8" i="1"/>
  <c r="J6" i="3"/>
  <c r="E6" i="3"/>
  <c r="D39" i="3" s="1"/>
  <c r="I6" i="3"/>
  <c r="F6" i="3"/>
  <c r="L38" i="1"/>
  <c r="F5" i="3"/>
  <c r="J5" i="3"/>
  <c r="E5" i="3"/>
  <c r="C5" i="3" s="1"/>
  <c r="I5" i="3"/>
  <c r="F36" i="3"/>
  <c r="F3" i="3"/>
  <c r="I3" i="3"/>
  <c r="E3" i="3"/>
  <c r="J3" i="3"/>
  <c r="J4" i="3"/>
  <c r="E4" i="3"/>
  <c r="C4" i="3" s="1"/>
  <c r="I4" i="3"/>
  <c r="L5" i="1"/>
  <c r="F4" i="3"/>
  <c r="Y47" i="1"/>
  <c r="G18" i="2"/>
  <c r="Y59" i="1"/>
  <c r="L36" i="1"/>
  <c r="L44" i="1"/>
  <c r="L49" i="1"/>
  <c r="L53" i="1"/>
  <c r="L57" i="1"/>
  <c r="Y48" i="1"/>
  <c r="G19" i="2"/>
  <c r="Y52" i="1"/>
  <c r="G23" i="2"/>
  <c r="Y56" i="1"/>
  <c r="G27" i="2"/>
  <c r="Y60" i="1"/>
  <c r="Y64" i="1"/>
  <c r="G35" i="2"/>
  <c r="E36" i="3"/>
  <c r="I36" i="3"/>
  <c r="J36" i="3"/>
  <c r="E38" i="3"/>
  <c r="C38" i="3" s="1"/>
  <c r="I38" i="3"/>
  <c r="J38" i="3"/>
  <c r="E40" i="3"/>
  <c r="D7" i="3" s="1"/>
  <c r="J40" i="3"/>
  <c r="I40" i="3"/>
  <c r="E42" i="3"/>
  <c r="D9" i="3" s="1"/>
  <c r="I42" i="3"/>
  <c r="J42" i="3"/>
  <c r="J44" i="3"/>
  <c r="E44" i="3"/>
  <c r="D11" i="3" s="1"/>
  <c r="I44" i="3"/>
  <c r="E46" i="3"/>
  <c r="I46" i="3"/>
  <c r="J46" i="3"/>
  <c r="J48" i="3"/>
  <c r="I48" i="3"/>
  <c r="E48" i="3"/>
  <c r="C48" i="3" s="1"/>
  <c r="E50" i="3"/>
  <c r="C50" i="3" s="1"/>
  <c r="I50" i="3"/>
  <c r="J50" i="3"/>
  <c r="E52" i="3"/>
  <c r="C52" i="3" s="1"/>
  <c r="J52" i="3"/>
  <c r="I52" i="3"/>
  <c r="E54" i="3"/>
  <c r="I54" i="3"/>
  <c r="J54" i="3"/>
  <c r="J56" i="3"/>
  <c r="I56" i="3"/>
  <c r="E56" i="3"/>
  <c r="C56" i="3" s="1"/>
  <c r="E58" i="3"/>
  <c r="D25" i="3" s="1"/>
  <c r="I58" i="3"/>
  <c r="J58" i="3"/>
  <c r="E60" i="3"/>
  <c r="D27" i="3" s="1"/>
  <c r="J60" i="3"/>
  <c r="I60" i="3"/>
  <c r="E62" i="3"/>
  <c r="C62" i="3" s="1"/>
  <c r="I62" i="3"/>
  <c r="J62" i="3"/>
  <c r="J64" i="3"/>
  <c r="E64" i="3"/>
  <c r="C64" i="3" s="1"/>
  <c r="I64" i="3"/>
  <c r="Y49" i="1"/>
  <c r="G20" i="2"/>
  <c r="Y53" i="1"/>
  <c r="Y57" i="1"/>
  <c r="G28" i="2"/>
  <c r="Y61" i="1"/>
  <c r="G32" i="2"/>
  <c r="Y65" i="1"/>
  <c r="G36" i="2"/>
  <c r="L37" i="1"/>
  <c r="F37" i="3"/>
  <c r="L39" i="1"/>
  <c r="F39" i="3"/>
  <c r="L41" i="1"/>
  <c r="F41" i="3"/>
  <c r="L45" i="1"/>
  <c r="F45" i="3"/>
  <c r="D5" i="3"/>
  <c r="D13" i="3"/>
  <c r="C46" i="3"/>
  <c r="Y50" i="1"/>
  <c r="G21" i="2"/>
  <c r="Y54" i="1"/>
  <c r="D21" i="3"/>
  <c r="C54" i="3"/>
  <c r="G25" i="2"/>
  <c r="Y58" i="1"/>
  <c r="C58" i="3"/>
  <c r="G29" i="2"/>
  <c r="Y62" i="1"/>
  <c r="D29" i="3"/>
  <c r="I37" i="3"/>
  <c r="J37" i="3"/>
  <c r="E37" i="3"/>
  <c r="D4" i="3" s="1"/>
  <c r="J39" i="3"/>
  <c r="I39" i="3"/>
  <c r="E39" i="3"/>
  <c r="C39" i="3" s="1"/>
  <c r="I41" i="3"/>
  <c r="J41" i="3"/>
  <c r="E41" i="3"/>
  <c r="D8" i="3" s="1"/>
  <c r="J43" i="3"/>
  <c r="E43" i="3"/>
  <c r="C43" i="3" s="1"/>
  <c r="I43" i="3"/>
  <c r="I45" i="3"/>
  <c r="J45" i="3"/>
  <c r="E45" i="3"/>
  <c r="C45" i="3" s="1"/>
  <c r="J47" i="3"/>
  <c r="I47" i="3"/>
  <c r="E47" i="3"/>
  <c r="D14" i="3" s="1"/>
  <c r="I49" i="3"/>
  <c r="J49" i="3"/>
  <c r="E49" i="3"/>
  <c r="C49" i="3" s="1"/>
  <c r="J51" i="3"/>
  <c r="E51" i="3"/>
  <c r="D18" i="3" s="1"/>
  <c r="I51" i="3"/>
  <c r="I53" i="3"/>
  <c r="J53" i="3"/>
  <c r="E53" i="3"/>
  <c r="C53" i="3" s="1"/>
  <c r="J55" i="3"/>
  <c r="I55" i="3"/>
  <c r="E55" i="3"/>
  <c r="C55" i="3" s="1"/>
  <c r="I57" i="3"/>
  <c r="J57" i="3"/>
  <c r="E57" i="3"/>
  <c r="C57" i="3" s="1"/>
  <c r="J59" i="3"/>
  <c r="E59" i="3"/>
  <c r="D26" i="3" s="1"/>
  <c r="I59" i="3"/>
  <c r="I61" i="3"/>
  <c r="J61" i="3"/>
  <c r="E61" i="3"/>
  <c r="D28" i="3" s="1"/>
  <c r="J63" i="3"/>
  <c r="E63" i="3"/>
  <c r="C63" i="3" s="1"/>
  <c r="I63" i="3"/>
  <c r="I65" i="3"/>
  <c r="J65" i="3"/>
  <c r="E65" i="3"/>
  <c r="C65" i="3" s="1"/>
  <c r="Y51" i="1"/>
  <c r="G22" i="2"/>
  <c r="Y55" i="1"/>
  <c r="G26" i="2"/>
  <c r="Y63" i="1"/>
  <c r="G34" i="2"/>
  <c r="Y46" i="1"/>
  <c r="Y45" i="1"/>
  <c r="G16" i="2"/>
  <c r="Y44" i="1"/>
  <c r="Y43" i="1"/>
  <c r="Y42" i="1"/>
  <c r="Y41" i="1"/>
  <c r="Y40" i="1"/>
  <c r="Y39" i="1"/>
  <c r="G10" i="2"/>
  <c r="Y38" i="1"/>
  <c r="Y36" i="1"/>
  <c r="G7" i="2"/>
  <c r="Y37" i="1"/>
  <c r="L23" i="1"/>
  <c r="L19" i="1"/>
  <c r="L15" i="1"/>
  <c r="L7" i="1"/>
  <c r="L43" i="1"/>
  <c r="L11" i="1"/>
  <c r="L28" i="1"/>
  <c r="L32" i="1"/>
  <c r="L24" i="1"/>
  <c r="L4" i="1"/>
  <c r="G11" i="2" l="1"/>
  <c r="D22" i="3"/>
  <c r="D42" i="3"/>
  <c r="C13" i="3"/>
  <c r="C21" i="3"/>
  <c r="C29" i="3"/>
  <c r="D47" i="3"/>
  <c r="C22" i="3"/>
  <c r="C12" i="3"/>
  <c r="C20" i="3"/>
  <c r="C28" i="3"/>
  <c r="C15" i="3"/>
  <c r="C23" i="3"/>
  <c r="C31" i="3"/>
  <c r="C17" i="3"/>
  <c r="C25" i="3"/>
  <c r="C18" i="3"/>
  <c r="C16" i="3"/>
  <c r="C24" i="3"/>
  <c r="C32" i="3"/>
  <c r="C11" i="3"/>
  <c r="C19" i="3"/>
  <c r="C27" i="3"/>
  <c r="C6" i="3"/>
  <c r="D10" i="3"/>
  <c r="D43" i="3"/>
  <c r="C42" i="3"/>
  <c r="C8" i="3"/>
  <c r="C7" i="3"/>
  <c r="J66" i="3"/>
  <c r="D38" i="3"/>
  <c r="G9" i="2"/>
  <c r="G4" i="2" s="1"/>
  <c r="I66" i="3"/>
  <c r="G8" i="2"/>
  <c r="F66" i="3"/>
  <c r="I33" i="3"/>
  <c r="J33" i="3"/>
  <c r="F33" i="3"/>
  <c r="D3" i="3"/>
  <c r="E66" i="3"/>
  <c r="D36" i="3"/>
  <c r="E33" i="3"/>
  <c r="C3" i="3"/>
  <c r="D37" i="3"/>
  <c r="D30" i="3"/>
  <c r="D19" i="3"/>
  <c r="D32" i="3"/>
  <c r="D23" i="3"/>
  <c r="C40" i="3"/>
  <c r="D24" i="3"/>
  <c r="C60" i="3"/>
  <c r="D16" i="3"/>
  <c r="D31" i="3"/>
  <c r="D15" i="3"/>
  <c r="C37" i="3"/>
  <c r="D17" i="3"/>
  <c r="D12" i="3"/>
  <c r="C44" i="3"/>
  <c r="C36" i="3"/>
  <c r="C59" i="3"/>
  <c r="C47" i="3"/>
  <c r="C61" i="3"/>
  <c r="D20" i="3"/>
  <c r="C41" i="3"/>
  <c r="D6" i="3"/>
  <c r="C51" i="3"/>
  <c r="C33" i="3" l="1"/>
  <c r="D33" i="3"/>
  <c r="G3" i="2"/>
  <c r="C66" i="3"/>
  <c r="D66" i="3"/>
</calcChain>
</file>

<file path=xl/comments1.xml><?xml version="1.0" encoding="utf-8"?>
<comments xmlns="http://schemas.openxmlformats.org/spreadsheetml/2006/main">
  <authors>
    <author>Solomando Valderrabano_ Javier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>Puntos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Tiros de 2 convertidos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Tiros de 2 intentandos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Porcentaje de tiros de 2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Tiros de 3 convertidos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Tiros de 3 intentados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>Porcentaje de tiros de 3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Tiros de campo convertidos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>Tiros de campo intentados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Porcentaje de tiros de campo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Tiros libres convertidos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Tiros libres intentados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Porcentaje de tiros libres</t>
        </r>
      </text>
    </comment>
    <comment ref="P1" authorId="0" shapeId="0">
      <text>
        <r>
          <rPr>
            <sz val="9"/>
            <color indexed="81"/>
            <rFont val="Tahoma"/>
            <family val="2"/>
          </rPr>
          <t>Rebotes ofensivos</t>
        </r>
      </text>
    </comment>
    <comment ref="Q1" authorId="0" shapeId="0">
      <text>
        <r>
          <rPr>
            <sz val="9"/>
            <color indexed="81"/>
            <rFont val="Tahoma"/>
            <family val="2"/>
          </rPr>
          <t>Rebotes defensivos</t>
        </r>
      </text>
    </comment>
    <comment ref="R1" authorId="0" shapeId="0">
      <text>
        <r>
          <rPr>
            <sz val="9"/>
            <color indexed="81"/>
            <rFont val="Tahoma"/>
            <family val="2"/>
          </rPr>
          <t>Rebotes totales</t>
        </r>
      </text>
    </comment>
    <comment ref="S1" authorId="0" shapeId="0">
      <text>
        <r>
          <rPr>
            <sz val="9"/>
            <color indexed="81"/>
            <rFont val="Tahoma"/>
            <family val="2"/>
          </rPr>
          <t>Asistencias</t>
        </r>
      </text>
    </comment>
    <comment ref="T1" authorId="0" shapeId="0">
      <text>
        <r>
          <rPr>
            <sz val="9"/>
            <color indexed="81"/>
            <rFont val="Tahoma"/>
            <family val="2"/>
          </rPr>
          <t>Balones perdidos</t>
        </r>
      </text>
    </comment>
    <comment ref="U1" authorId="0" shapeId="0">
      <text>
        <r>
          <rPr>
            <sz val="9"/>
            <color indexed="81"/>
            <rFont val="Tahoma"/>
            <family val="2"/>
          </rPr>
          <t>Balones recuperados</t>
        </r>
      </text>
    </comment>
    <comment ref="V1" authorId="0" shapeId="0">
      <text>
        <r>
          <rPr>
            <sz val="9"/>
            <color indexed="81"/>
            <rFont val="Tahoma"/>
            <family val="2"/>
          </rPr>
          <t>Tapones</t>
        </r>
      </text>
    </comment>
    <comment ref="W1" authorId="0" shapeId="0">
      <text>
        <r>
          <rPr>
            <sz val="9"/>
            <color indexed="81"/>
            <rFont val="Tahoma"/>
            <family val="2"/>
          </rPr>
          <t>Faltas cometidas</t>
        </r>
      </text>
    </comment>
    <comment ref="X1" authorId="0" shapeId="0">
      <text>
        <r>
          <rPr>
            <sz val="9"/>
            <color indexed="81"/>
            <rFont val="Tahoma"/>
            <family val="2"/>
          </rPr>
          <t>Faltas recibidas</t>
        </r>
      </text>
    </comment>
    <comment ref="Y1" authorId="0" shapeId="0">
      <text>
        <r>
          <rPr>
            <sz val="9"/>
            <color indexed="81"/>
            <rFont val="Tahoma"/>
            <family val="2"/>
          </rPr>
          <t>Valoración / Eficiencia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Puntos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>Tiros de 2 convertidos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>Tiros de 2 intentandos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Porcentaje de tiros de 2</t>
        </r>
      </text>
    </comment>
    <comment ref="G34" authorId="0" shapeId="0">
      <text>
        <r>
          <rPr>
            <sz val="9"/>
            <color indexed="81"/>
            <rFont val="Tahoma"/>
            <family val="2"/>
          </rPr>
          <t>Tiros de 3 convertidos</t>
        </r>
      </text>
    </comment>
    <comment ref="H34" authorId="0" shapeId="0">
      <text>
        <r>
          <rPr>
            <sz val="9"/>
            <color indexed="81"/>
            <rFont val="Tahoma"/>
            <family val="2"/>
          </rPr>
          <t>Tiros de 3 intentados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>Porcentaje de tiros de 3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Tiros de campo convertidos</t>
        </r>
      </text>
    </comment>
    <comment ref="K34" authorId="0" shapeId="0">
      <text>
        <r>
          <rPr>
            <sz val="9"/>
            <color indexed="81"/>
            <rFont val="Tahoma"/>
            <family val="2"/>
          </rPr>
          <t>Tiros de campo intentados</t>
        </r>
      </text>
    </comment>
    <comment ref="L34" authorId="0" shapeId="0">
      <text>
        <r>
          <rPr>
            <sz val="9"/>
            <color indexed="81"/>
            <rFont val="Tahoma"/>
            <family val="2"/>
          </rPr>
          <t>Porcentaje de tiros de campo</t>
        </r>
      </text>
    </comment>
    <comment ref="M34" authorId="0" shapeId="0">
      <text>
        <r>
          <rPr>
            <sz val="9"/>
            <color indexed="81"/>
            <rFont val="Tahoma"/>
            <family val="2"/>
          </rPr>
          <t>Tiros libres convertidos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Tiros libres intentados</t>
        </r>
      </text>
    </comment>
    <comment ref="O34" authorId="0" shapeId="0">
      <text>
        <r>
          <rPr>
            <sz val="9"/>
            <color indexed="81"/>
            <rFont val="Tahoma"/>
            <family val="2"/>
          </rPr>
          <t>Porcentaje de tiros libres</t>
        </r>
      </text>
    </comment>
    <comment ref="P34" authorId="0" shapeId="0">
      <text>
        <r>
          <rPr>
            <sz val="9"/>
            <color indexed="81"/>
            <rFont val="Tahoma"/>
            <family val="2"/>
          </rPr>
          <t>Rebotes ofensivos</t>
        </r>
      </text>
    </comment>
    <comment ref="Q34" authorId="0" shapeId="0">
      <text>
        <r>
          <rPr>
            <sz val="9"/>
            <color indexed="81"/>
            <rFont val="Tahoma"/>
            <family val="2"/>
          </rPr>
          <t>Rebotes defensivos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Rebotes totales</t>
        </r>
      </text>
    </comment>
    <comment ref="S34" authorId="0" shapeId="0">
      <text>
        <r>
          <rPr>
            <sz val="9"/>
            <color indexed="81"/>
            <rFont val="Tahoma"/>
            <family val="2"/>
          </rPr>
          <t>Asistencias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Balones perdidos</t>
        </r>
      </text>
    </comment>
    <comment ref="U34" authorId="0" shapeId="0">
      <text>
        <r>
          <rPr>
            <sz val="9"/>
            <color indexed="81"/>
            <rFont val="Tahoma"/>
            <family val="2"/>
          </rPr>
          <t>Balones recuperados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Tapones</t>
        </r>
      </text>
    </comment>
    <comment ref="W34" authorId="0" shapeId="0">
      <text>
        <r>
          <rPr>
            <sz val="9"/>
            <color indexed="81"/>
            <rFont val="Tahoma"/>
            <family val="2"/>
          </rPr>
          <t>Faltas cometidas</t>
        </r>
      </text>
    </comment>
    <comment ref="X34" authorId="0" shapeId="0">
      <text>
        <r>
          <rPr>
            <sz val="9"/>
            <color indexed="81"/>
            <rFont val="Tahoma"/>
            <family val="2"/>
          </rPr>
          <t>Faltas recibidas</t>
        </r>
      </text>
    </comment>
    <comment ref="Y34" authorId="0" shapeId="0">
      <text>
        <r>
          <rPr>
            <sz val="9"/>
            <color indexed="81"/>
            <rFont val="Tahoma"/>
            <family val="2"/>
          </rPr>
          <t>Valoración / Eficiencia</t>
        </r>
      </text>
    </comment>
  </commentList>
</comments>
</file>

<file path=xl/comments2.xml><?xml version="1.0" encoding="utf-8"?>
<comments xmlns="http://schemas.openxmlformats.org/spreadsheetml/2006/main">
  <authors>
    <author>Solomando Valderrabano_ Javier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Rating Ofensivo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>Rating Defensivo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>Posesiones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Porcentaje de tiro efectivo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Porcentaje de rebotes defensivos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Porcentaje de rebotes ofensivos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>Ratio de tiros libres / Tiros de campo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>Porcentaje de pérdidas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>Rating Ofensivo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>Rating Defensivo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>Posesiones</t>
        </r>
      </text>
    </comment>
    <comment ref="F35" authorId="0" shapeId="0">
      <text>
        <r>
          <rPr>
            <sz val="9"/>
            <color indexed="81"/>
            <rFont val="Tahoma"/>
            <family val="2"/>
          </rPr>
          <t>Porcentaje de tiro efectivo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>Porcentaje de rebotes defensivos</t>
        </r>
      </text>
    </comment>
    <comment ref="H35" authorId="0" shapeId="0">
      <text>
        <r>
          <rPr>
            <sz val="9"/>
            <color indexed="81"/>
            <rFont val="Tahoma"/>
            <family val="2"/>
          </rPr>
          <t>Porcentaje de rebotes ofensivos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>Ratio de tiros libres / Tiros de campo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Porcentaje de pérdidas</t>
        </r>
      </text>
    </comment>
  </commentList>
</comments>
</file>

<file path=xl/sharedStrings.xml><?xml version="1.0" encoding="utf-8"?>
<sst xmlns="http://schemas.openxmlformats.org/spreadsheetml/2006/main" count="95" uniqueCount="57">
  <si>
    <t>PTS</t>
  </si>
  <si>
    <t>2PM</t>
  </si>
  <si>
    <t>2PA</t>
  </si>
  <si>
    <t>2P%</t>
  </si>
  <si>
    <t>3PM</t>
  </si>
  <si>
    <t>3PA</t>
  </si>
  <si>
    <t>3P%</t>
  </si>
  <si>
    <t>FGM</t>
  </si>
  <si>
    <t>FGA</t>
  </si>
  <si>
    <t>FG%</t>
  </si>
  <si>
    <t>FTM</t>
  </si>
  <si>
    <t>FTA</t>
  </si>
  <si>
    <t>FT%</t>
  </si>
  <si>
    <t>OREB</t>
  </si>
  <si>
    <t>DREB</t>
  </si>
  <si>
    <t>REB</t>
  </si>
  <si>
    <t>AST</t>
  </si>
  <si>
    <t>TOV</t>
  </si>
  <si>
    <t>STL</t>
  </si>
  <si>
    <t>BLK</t>
  </si>
  <si>
    <t>PF</t>
  </si>
  <si>
    <t>PFD</t>
  </si>
  <si>
    <t>EFF</t>
  </si>
  <si>
    <t>Equipos contrarios</t>
  </si>
  <si>
    <t>Jornada</t>
  </si>
  <si>
    <t>CALENDARIO</t>
  </si>
  <si>
    <t>C / F</t>
  </si>
  <si>
    <t>Local</t>
  </si>
  <si>
    <t>Visitante</t>
  </si>
  <si>
    <t>Nº de jornadas</t>
  </si>
  <si>
    <t>Equipos</t>
  </si>
  <si>
    <t>W / L</t>
  </si>
  <si>
    <t>Balance</t>
  </si>
  <si>
    <t>Resultado</t>
  </si>
  <si>
    <t>OER</t>
  </si>
  <si>
    <t>DER</t>
  </si>
  <si>
    <t>Poss</t>
  </si>
  <si>
    <t>eFG%</t>
  </si>
  <si>
    <t>%RD</t>
  </si>
  <si>
    <t>%RO</t>
  </si>
  <si>
    <t>FTM/FGA</t>
  </si>
  <si>
    <t>%TO</t>
  </si>
  <si>
    <t>Mi equipo</t>
  </si>
  <si>
    <t>Medias de temporada</t>
  </si>
  <si>
    <t xml:space="preserve"> </t>
  </si>
  <si>
    <t>INSTRUCCIONES DE USO</t>
  </si>
  <si>
    <t>Plantilla de Calendario, Boxscore y estadística avanzada</t>
  </si>
  <si>
    <r>
      <t>- Complete las columnas '</t>
    </r>
    <r>
      <rPr>
        <b/>
        <sz val="12"/>
        <color theme="1"/>
        <rFont val="Arial Narrow"/>
        <family val="2"/>
      </rPr>
      <t>C/F</t>
    </r>
    <r>
      <rPr>
        <sz val="12"/>
        <color theme="1"/>
        <rFont val="Arial Narrow"/>
        <family val="2"/>
      </rPr>
      <t>', '</t>
    </r>
    <r>
      <rPr>
        <b/>
        <sz val="12"/>
        <color theme="1"/>
        <rFont val="Arial Narrow"/>
        <family val="2"/>
      </rPr>
      <t>Local</t>
    </r>
    <r>
      <rPr>
        <sz val="12"/>
        <color theme="1"/>
        <rFont val="Arial Narrow"/>
        <family val="2"/>
      </rPr>
      <t>' y '</t>
    </r>
    <r>
      <rPr>
        <b/>
        <sz val="12"/>
        <color theme="1"/>
        <rFont val="Arial Narrow"/>
        <family val="2"/>
      </rPr>
      <t>Visitante</t>
    </r>
    <r>
      <rPr>
        <sz val="12"/>
        <color theme="1"/>
        <rFont val="Arial Narrow"/>
        <family val="2"/>
      </rPr>
      <t>'</t>
    </r>
  </si>
  <si>
    <r>
      <t xml:space="preserve">eligiendo las opciones de la </t>
    </r>
    <r>
      <rPr>
        <b/>
        <sz val="12"/>
        <color theme="1"/>
        <rFont val="Arial Narrow"/>
        <family val="2"/>
      </rPr>
      <t>lista desplegable</t>
    </r>
  </si>
  <si>
    <r>
      <t xml:space="preserve">Introduzca las </t>
    </r>
    <r>
      <rPr>
        <b/>
        <sz val="12"/>
        <color theme="1"/>
        <rFont val="Arial Narrow"/>
        <family val="2"/>
      </rPr>
      <t>estadísticas</t>
    </r>
    <r>
      <rPr>
        <sz val="12"/>
        <color theme="1"/>
        <rFont val="Arial Narrow"/>
        <family val="2"/>
      </rPr>
      <t xml:space="preserve"> de los equipos en la pestaña '</t>
    </r>
    <r>
      <rPr>
        <b/>
        <sz val="12"/>
        <color theme="1"/>
        <rFont val="Arial Narrow"/>
        <family val="2"/>
      </rPr>
      <t>Boxscore</t>
    </r>
    <r>
      <rPr>
        <sz val="12"/>
        <color theme="1"/>
        <rFont val="Arial Narrow"/>
        <family val="2"/>
      </rPr>
      <t>'</t>
    </r>
  </si>
  <si>
    <r>
      <t xml:space="preserve">Las </t>
    </r>
    <r>
      <rPr>
        <b/>
        <sz val="12"/>
        <color theme="1"/>
        <rFont val="Arial Narrow"/>
        <family val="2"/>
      </rPr>
      <t>estadísticas avanzadas</t>
    </r>
    <r>
      <rPr>
        <sz val="12"/>
        <color theme="1"/>
        <rFont val="Arial Narrow"/>
        <family val="2"/>
      </rPr>
      <t xml:space="preserve"> se generan </t>
    </r>
    <r>
      <rPr>
        <b/>
        <sz val="12"/>
        <color theme="1"/>
        <rFont val="Arial Narrow"/>
        <family val="2"/>
      </rPr>
      <t>automáticamente</t>
    </r>
    <r>
      <rPr>
        <sz val="12"/>
        <color theme="1"/>
        <rFont val="Arial Narrow"/>
        <family val="2"/>
      </rPr>
      <t xml:space="preserve"> en la pestaña '</t>
    </r>
    <r>
      <rPr>
        <b/>
        <sz val="12"/>
        <color theme="1"/>
        <rFont val="Arial Narrow"/>
        <family val="2"/>
      </rPr>
      <t>Stats</t>
    </r>
    <r>
      <rPr>
        <sz val="12"/>
        <color theme="1"/>
        <rFont val="Arial Narrow"/>
        <family val="2"/>
      </rPr>
      <t>'</t>
    </r>
  </si>
  <si>
    <r>
      <t xml:space="preserve">Visualice las </t>
    </r>
    <r>
      <rPr>
        <b/>
        <sz val="12"/>
        <color theme="1"/>
        <rFont val="Arial Narrow"/>
        <family val="2"/>
      </rPr>
      <t>gráficas de estadística avanzada</t>
    </r>
    <r>
      <rPr>
        <sz val="12"/>
        <color theme="1"/>
        <rFont val="Arial Narrow"/>
        <family val="2"/>
      </rPr>
      <t xml:space="preserve"> en cada una de las pestañas</t>
    </r>
  </si>
  <si>
    <r>
      <t xml:space="preserve">sombreadas en color negro. Éstas se generan </t>
    </r>
    <r>
      <rPr>
        <b/>
        <sz val="12"/>
        <color theme="1"/>
        <rFont val="Arial Narrow"/>
        <family val="2"/>
      </rPr>
      <t>automáticamente</t>
    </r>
  </si>
  <si>
    <r>
      <t>Rellene en la pestaña '</t>
    </r>
    <r>
      <rPr>
        <b/>
        <sz val="12"/>
        <color theme="1"/>
        <rFont val="Arial Narrow"/>
        <family val="2"/>
      </rPr>
      <t>Calendario</t>
    </r>
    <r>
      <rPr>
        <sz val="12"/>
        <color theme="1"/>
        <rFont val="Arial Narrow"/>
        <family val="2"/>
      </rPr>
      <t>' los siguientes datos:</t>
    </r>
  </si>
  <si>
    <r>
      <t xml:space="preserve">- Introduzca el </t>
    </r>
    <r>
      <rPr>
        <b/>
        <sz val="12"/>
        <color theme="1"/>
        <rFont val="Arial Narrow"/>
        <family val="2"/>
      </rPr>
      <t>número de jornadas</t>
    </r>
  </si>
  <si>
    <r>
      <t xml:space="preserve">- Añada los </t>
    </r>
    <r>
      <rPr>
        <b/>
        <sz val="12"/>
        <color theme="1"/>
        <rFont val="Arial Narrow"/>
        <family val="2"/>
      </rPr>
      <t>equipos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[</t>
    </r>
    <r>
      <rPr>
        <sz val="12"/>
        <color theme="1"/>
        <rFont val="Arial Narrow"/>
        <family val="2"/>
      </rPr>
      <t xml:space="preserve">Su equipo siempre en la </t>
    </r>
    <r>
      <rPr>
        <b/>
        <sz val="12"/>
        <color theme="1"/>
        <rFont val="Arial Narrow"/>
        <family val="2"/>
      </rPr>
      <t>fila azul]</t>
    </r>
  </si>
  <si>
    <r>
      <t xml:space="preserve">- El resto de datos se completará </t>
    </r>
    <r>
      <rPr>
        <b/>
        <sz val="12"/>
        <color theme="1"/>
        <rFont val="Arial Narrow"/>
        <family val="2"/>
      </rPr>
      <t>automáticamente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</si>
</sst>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i/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sz val="9"/>
      <color indexed="81"/>
      <name val="Tahom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0"/>
      <name val="Arial Narrow"/>
      <family val="2"/>
    </font>
    <font>
      <b/>
      <sz val="12"/>
      <color rgb="FF0070C0"/>
      <name val="Arial Narrow"/>
      <family val="2"/>
    </font>
    <font>
      <b/>
      <sz val="12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/>
    </xf>
    <xf numFmtId="0" fontId="2" fillId="5" borderId="0" xfId="1" applyFont="1" applyFill="1" applyAlignment="1">
      <alignment vertical="center"/>
    </xf>
    <xf numFmtId="0" fontId="5" fillId="5" borderId="0" xfId="1" applyFont="1" applyFill="1" applyAlignment="1">
      <alignment vertical="center"/>
    </xf>
    <xf numFmtId="0" fontId="0" fillId="5" borderId="0" xfId="0" applyFill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7" fillId="5" borderId="1" xfId="0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center" vertical="center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10" borderId="1" xfId="0" applyFont="1" applyFill="1" applyBorder="1"/>
    <xf numFmtId="0" fontId="6" fillId="5" borderId="0" xfId="0" applyFont="1" applyFill="1" applyBorder="1"/>
    <xf numFmtId="0" fontId="7" fillId="5" borderId="0" xfId="0" applyFont="1" applyFill="1" applyBorder="1"/>
    <xf numFmtId="0" fontId="6" fillId="5" borderId="0" xfId="0" applyFont="1" applyFill="1"/>
    <xf numFmtId="0" fontId="12" fillId="5" borderId="0" xfId="0" applyFont="1" applyFill="1" applyAlignment="1"/>
    <xf numFmtId="0" fontId="11" fillId="5" borderId="0" xfId="0" applyFont="1" applyFill="1" applyAlignment="1">
      <alignment horizontal="center"/>
    </xf>
    <xf numFmtId="2" fontId="6" fillId="0" borderId="1" xfId="0" applyNumberFormat="1" applyFont="1" applyBorder="1"/>
    <xf numFmtId="2" fontId="6" fillId="10" borderId="1" xfId="0" applyNumberFormat="1" applyFont="1" applyFill="1" applyBorder="1"/>
    <xf numFmtId="10" fontId="6" fillId="0" borderId="1" xfId="0" applyNumberFormat="1" applyFont="1" applyBorder="1"/>
    <xf numFmtId="164" fontId="6" fillId="0" borderId="1" xfId="0" applyNumberFormat="1" applyFont="1" applyBorder="1"/>
    <xf numFmtId="0" fontId="2" fillId="5" borderId="1" xfId="1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2" fillId="4" borderId="1" xfId="1" applyFont="1" applyFill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2" fontId="6" fillId="6" borderId="0" xfId="0" applyNumberFormat="1" applyFont="1" applyFill="1" applyBorder="1"/>
    <xf numFmtId="0" fontId="7" fillId="6" borderId="0" xfId="0" applyFont="1" applyFill="1" applyBorder="1"/>
    <xf numFmtId="164" fontId="6" fillId="6" borderId="0" xfId="0" applyNumberFormat="1" applyFont="1" applyFill="1" applyBorder="1"/>
    <xf numFmtId="0" fontId="6" fillId="7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164" fontId="6" fillId="10" borderId="1" xfId="0" applyNumberFormat="1" applyFont="1" applyFill="1" applyBorder="1"/>
    <xf numFmtId="0" fontId="14" fillId="5" borderId="0" xfId="0" applyFont="1" applyFill="1" applyAlignment="1">
      <alignment horizontal="center" vertical="center"/>
    </xf>
    <xf numFmtId="0" fontId="16" fillId="0" borderId="0" xfId="0" applyFont="1"/>
    <xf numFmtId="0" fontId="17" fillId="6" borderId="0" xfId="0" applyFont="1" applyFill="1"/>
    <xf numFmtId="0" fontId="19" fillId="6" borderId="0" xfId="0" applyFont="1" applyFill="1"/>
    <xf numFmtId="0" fontId="17" fillId="6" borderId="0" xfId="0" quotePrefix="1" applyFont="1" applyFill="1"/>
    <xf numFmtId="0" fontId="16" fillId="6" borderId="0" xfId="0" applyFont="1" applyFill="1"/>
    <xf numFmtId="0" fontId="18" fillId="11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9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DE9D9"/>
      </font>
    </dxf>
    <dxf>
      <font>
        <color theme="0"/>
      </font>
    </dxf>
    <dxf>
      <font>
        <color rgb="FFFDE9D9"/>
      </font>
    </dxf>
    <dxf>
      <font>
        <color theme="0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DE9D9"/>
      <color rgb="FF00FF00"/>
      <color rgb="FF66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RATING OFENSIVO</a:t>
            </a:r>
          </a:p>
          <a:p>
            <a:pPr>
              <a:defRPr/>
            </a:pPr>
            <a:r>
              <a:rPr lang="es-ES"/>
              <a:t>(OER)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Mi equipo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Stats!$C$3:$C$32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F-4A3F-8E74-CDDA116DDACC}"/>
            </c:ext>
          </c:extLst>
        </c:ser>
        <c:ser>
          <c:idx val="1"/>
          <c:order val="1"/>
          <c:tx>
            <c:v>Equipos contrarios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Stats!$C$36:$C$65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F-4A3F-8E74-CDDA116DDA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8090368"/>
        <c:axId val="158091904"/>
      </c:barChart>
      <c:catAx>
        <c:axId val="15809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091904"/>
        <c:crosses val="autoZero"/>
        <c:auto val="1"/>
        <c:lblAlgn val="ctr"/>
        <c:lblOffset val="100"/>
        <c:noMultiLvlLbl val="0"/>
      </c:catAx>
      <c:valAx>
        <c:axId val="15809190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580903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 rtl="0">
            <a:defRPr>
              <a:latin typeface="Arial Narrow" panose="020B0606020202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  <a:ln w="381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latin typeface="Rockwell Condensed" panose="02060603050405020104" pitchFamily="18" charset="0"/>
              </a:defRPr>
            </a:pPr>
            <a:r>
              <a:rPr lang="es-ES">
                <a:latin typeface="Rockwell Condensed" panose="02060603050405020104" pitchFamily="18" charset="0"/>
              </a:rPr>
              <a:t>Rating defensivo</a:t>
            </a:r>
          </a:p>
          <a:p>
            <a:pPr>
              <a:defRPr>
                <a:latin typeface="Rockwell Condensed" panose="02060603050405020104" pitchFamily="18" charset="0"/>
              </a:defRPr>
            </a:pPr>
            <a:r>
              <a:rPr lang="es-ES">
                <a:latin typeface="Rockwell Condensed" panose="02060603050405020104" pitchFamily="18" charset="0"/>
              </a:rPr>
              <a:t>(DER)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Mi equipo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Stats!$D$3:$D$32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6-471B-B7B0-355ADCCB45D0}"/>
            </c:ext>
          </c:extLst>
        </c:ser>
        <c:ser>
          <c:idx val="1"/>
          <c:order val="1"/>
          <c:tx>
            <c:v>Equipos contrarios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Stats!$D$36:$D$65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6-471B-B7B0-355ADCCB45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7897472"/>
        <c:axId val="157899008"/>
      </c:barChart>
      <c:catAx>
        <c:axId val="15789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899008"/>
        <c:crosses val="autoZero"/>
        <c:auto val="1"/>
        <c:lblAlgn val="ctr"/>
        <c:lblOffset val="100"/>
        <c:noMultiLvlLbl val="0"/>
      </c:catAx>
      <c:valAx>
        <c:axId val="15789900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5789747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  <a:ln w="38100">
      <a:solidFill>
        <a:schemeClr val="tx1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latin typeface="Rockwell Condensed" panose="02060603050405020104" pitchFamily="18" charset="0"/>
              </a:defRPr>
            </a:pPr>
            <a:r>
              <a:rPr lang="es-ES">
                <a:latin typeface="Rockwell Condensed" panose="02060603050405020104" pitchFamily="18" charset="0"/>
              </a:rPr>
              <a:t>Posesiones</a:t>
            </a:r>
          </a:p>
          <a:p>
            <a:pPr>
              <a:defRPr>
                <a:latin typeface="Rockwell Condensed" panose="02060603050405020104" pitchFamily="18" charset="0"/>
              </a:defRPr>
            </a:pPr>
            <a:r>
              <a:rPr lang="es-ES">
                <a:latin typeface="Rockwell Condensed" panose="02060603050405020104" pitchFamily="18" charset="0"/>
              </a:rPr>
              <a:t>(Poss)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Mi equipo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kern="1200" spc="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Stats!$E$3:$E$32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F-4F48-B1C4-7C840AA020D0}"/>
            </c:ext>
          </c:extLst>
        </c:ser>
        <c:ser>
          <c:idx val="1"/>
          <c:order val="1"/>
          <c:tx>
            <c:v>Equipos contrarios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spc="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Stats!$E$36:$E$65</c:f>
              <c:numCache>
                <c:formatCode>0.00</c:formatCode>
                <c:ptCount val="3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F-4F48-B1C4-7C840AA020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9990144"/>
        <c:axId val="159991680"/>
      </c:barChart>
      <c:catAx>
        <c:axId val="15999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9991680"/>
        <c:crosses val="autoZero"/>
        <c:auto val="1"/>
        <c:lblAlgn val="ctr"/>
        <c:lblOffset val="100"/>
        <c:noMultiLvlLbl val="0"/>
      </c:catAx>
      <c:valAx>
        <c:axId val="15999168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5999014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  <a:ln w="38100">
      <a:solidFill>
        <a:sysClr val="windowText" lastClr="000000"/>
      </a:solidFill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latin typeface="Rockwell Condensed" panose="02060603050405020104" pitchFamily="18" charset="0"/>
              </a:defRPr>
            </a:pPr>
            <a:r>
              <a:rPr lang="es-ES">
                <a:latin typeface="Rockwell Condensed" panose="02060603050405020104" pitchFamily="18" charset="0"/>
              </a:rPr>
              <a:t>Porctenaje</a:t>
            </a:r>
            <a:r>
              <a:rPr lang="es-ES" baseline="0">
                <a:latin typeface="Rockwell Condensed" panose="02060603050405020104" pitchFamily="18" charset="0"/>
              </a:rPr>
              <a:t> de tiro efectivo</a:t>
            </a:r>
          </a:p>
          <a:p>
            <a:pPr>
              <a:defRPr>
                <a:latin typeface="Rockwell Condensed" panose="02060603050405020104" pitchFamily="18" charset="0"/>
              </a:defRPr>
            </a:pPr>
            <a:r>
              <a:rPr lang="es-ES" baseline="0">
                <a:latin typeface="Rockwell Condensed" panose="02060603050405020104" pitchFamily="18" charset="0"/>
              </a:rPr>
              <a:t>(eFG%)</a:t>
            </a:r>
            <a:endParaRPr lang="es-ES">
              <a:latin typeface="Rockwell Condensed" panose="020606030504050201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 equipo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spc="-10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Stats!$F$3:$F$32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5-477E-A475-9569B9C6FA95}"/>
            </c:ext>
          </c:extLst>
        </c:ser>
        <c:ser>
          <c:idx val="1"/>
          <c:order val="1"/>
          <c:tx>
            <c:v>Equipos contrarios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spc="-10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Stats!$F$36:$F$65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5-477E-A475-9569B9C6FA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978624"/>
        <c:axId val="157980160"/>
      </c:barChart>
      <c:catAx>
        <c:axId val="15797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980160"/>
        <c:crosses val="autoZero"/>
        <c:auto val="1"/>
        <c:lblAlgn val="ctr"/>
        <c:lblOffset val="100"/>
        <c:noMultiLvlLbl val="0"/>
      </c:catAx>
      <c:valAx>
        <c:axId val="157980160"/>
        <c:scaling>
          <c:orientation val="minMax"/>
        </c:scaling>
        <c:delete val="1"/>
        <c:axPos val="l"/>
        <c:majorGridlines/>
        <c:numFmt formatCode="0.0%" sourceLinked="1"/>
        <c:majorTickMark val="out"/>
        <c:minorTickMark val="none"/>
        <c:tickLblPos val="nextTo"/>
        <c:crossAx val="15797862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  <a:ln w="38100">
      <a:solidFill>
        <a:sysClr val="windowText" lastClr="000000"/>
      </a:solidFill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latin typeface="Rockwell Condensed" panose="02060603050405020104" pitchFamily="18" charset="0"/>
              </a:defRPr>
            </a:pPr>
            <a:r>
              <a:rPr lang="es-ES">
                <a:latin typeface="Rockwell Condensed" panose="02060603050405020104" pitchFamily="18" charset="0"/>
              </a:rPr>
              <a:t>%</a:t>
            </a:r>
            <a:r>
              <a:rPr lang="es-ES" baseline="0">
                <a:latin typeface="Rockwell Condensed" panose="02060603050405020104" pitchFamily="18" charset="0"/>
              </a:rPr>
              <a:t> Rebotes defensivos</a:t>
            </a:r>
          </a:p>
          <a:p>
            <a:pPr>
              <a:defRPr>
                <a:latin typeface="Rockwell Condensed" panose="02060603050405020104" pitchFamily="18" charset="0"/>
              </a:defRPr>
            </a:pPr>
            <a:r>
              <a:rPr lang="es-ES" baseline="0">
                <a:latin typeface="Rockwell Condensed" panose="02060603050405020104" pitchFamily="18" charset="0"/>
              </a:rPr>
              <a:t>(%RD)</a:t>
            </a:r>
            <a:endParaRPr lang="es-ES">
              <a:latin typeface="Rockwell Condensed" panose="020606030504050201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 equipo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spc="-10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Stats!$G$3:$G$32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0-4CC7-BC87-2D8E844BA6D9}"/>
            </c:ext>
          </c:extLst>
        </c:ser>
        <c:ser>
          <c:idx val="1"/>
          <c:order val="1"/>
          <c:tx>
            <c:v>Equipos contrarios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spc="-10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Stats!$G$36:$G$65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0-4CC7-BC87-2D8E844BA6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006656"/>
        <c:axId val="160601216"/>
      </c:barChart>
      <c:catAx>
        <c:axId val="15800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0601216"/>
        <c:crosses val="autoZero"/>
        <c:auto val="1"/>
        <c:lblAlgn val="ctr"/>
        <c:lblOffset val="100"/>
        <c:noMultiLvlLbl val="0"/>
      </c:catAx>
      <c:valAx>
        <c:axId val="160601216"/>
        <c:scaling>
          <c:orientation val="minMax"/>
        </c:scaling>
        <c:delete val="1"/>
        <c:axPos val="l"/>
        <c:majorGridlines/>
        <c:numFmt formatCode="0.0%" sourceLinked="1"/>
        <c:majorTickMark val="out"/>
        <c:minorTickMark val="none"/>
        <c:tickLblPos val="nextTo"/>
        <c:crossAx val="158006656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  <a:ln w="38100">
      <a:solidFill>
        <a:sysClr val="windowText" lastClr="000000"/>
      </a:solidFill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latin typeface="Rockwell Condensed" panose="02060603050405020104" pitchFamily="18" charset="0"/>
              </a:defRPr>
            </a:pPr>
            <a:r>
              <a:rPr lang="es-ES">
                <a:latin typeface="Rockwell Condensed" panose="02060603050405020104" pitchFamily="18" charset="0"/>
              </a:rPr>
              <a:t>% Rebotes Ofensivos</a:t>
            </a:r>
          </a:p>
          <a:p>
            <a:pPr>
              <a:defRPr>
                <a:latin typeface="Rockwell Condensed" panose="02060603050405020104" pitchFamily="18" charset="0"/>
              </a:defRPr>
            </a:pPr>
            <a:r>
              <a:rPr lang="es-ES">
                <a:latin typeface="Rockwell Condensed" panose="02060603050405020104" pitchFamily="18" charset="0"/>
              </a:rPr>
              <a:t>(%RO)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 Equipo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spc="-10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Stats!$H$3:$H$32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8-466C-B9A9-560C8B90D5BE}"/>
            </c:ext>
          </c:extLst>
        </c:ser>
        <c:ser>
          <c:idx val="1"/>
          <c:order val="1"/>
          <c:tx>
            <c:v>Equipos contrarios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spc="-10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Stats!$H$36:$H$65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8-466C-B9A9-560C8B90D5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926720"/>
        <c:axId val="160928512"/>
      </c:barChart>
      <c:catAx>
        <c:axId val="16092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0928512"/>
        <c:crosses val="autoZero"/>
        <c:auto val="1"/>
        <c:lblAlgn val="ctr"/>
        <c:lblOffset val="100"/>
        <c:noMultiLvlLbl val="0"/>
      </c:catAx>
      <c:valAx>
        <c:axId val="160928512"/>
        <c:scaling>
          <c:orientation val="minMax"/>
        </c:scaling>
        <c:delete val="1"/>
        <c:axPos val="l"/>
        <c:majorGridlines/>
        <c:numFmt formatCode="0.0%" sourceLinked="1"/>
        <c:majorTickMark val="out"/>
        <c:minorTickMark val="none"/>
        <c:tickLblPos val="nextTo"/>
        <c:crossAx val="16092672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  <a:ln w="38100">
      <a:solidFill>
        <a:sysClr val="windowText" lastClr="000000"/>
      </a:solidFill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latin typeface="Rockwell Condensed" panose="02060603050405020104" pitchFamily="18" charset="0"/>
              </a:defRPr>
            </a:pPr>
            <a:r>
              <a:rPr lang="es-ES">
                <a:latin typeface="Rockwell Condensed" panose="02060603050405020104" pitchFamily="18" charset="0"/>
              </a:rPr>
              <a:t>Ratio de tiros libres convertidos</a:t>
            </a:r>
            <a:r>
              <a:rPr lang="es-ES" baseline="0">
                <a:latin typeface="Rockwell Condensed" panose="02060603050405020104" pitchFamily="18" charset="0"/>
              </a:rPr>
              <a:t> / Tiros de campo intentados</a:t>
            </a:r>
          </a:p>
          <a:p>
            <a:pPr>
              <a:defRPr>
                <a:latin typeface="Rockwell Condensed" panose="02060603050405020104" pitchFamily="18" charset="0"/>
              </a:defRPr>
            </a:pPr>
            <a:r>
              <a:rPr lang="es-ES" baseline="0">
                <a:latin typeface="Rockwell Condensed" panose="02060603050405020104" pitchFamily="18" charset="0"/>
              </a:rPr>
              <a:t>(FTM/FGA)</a:t>
            </a:r>
            <a:endParaRPr lang="es-ES">
              <a:latin typeface="Rockwell Condensed" panose="020606030504050201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 equipo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spc="-10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Stats!$I$3:$I$32</c:f>
              <c:numCache>
                <c:formatCode>0.0%</c:formatCode>
                <c:ptCount val="30"/>
                <c:pt idx="0" formatCode="0.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F-4556-92ED-ECB19517F7BA}"/>
            </c:ext>
          </c:extLst>
        </c:ser>
        <c:ser>
          <c:idx val="1"/>
          <c:order val="1"/>
          <c:tx>
            <c:v>Equipos contrarios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spc="-100" baseline="0">
                    <a:latin typeface="+mn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Stats!$I$36:$I$65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F-4556-92ED-ECB19517F7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991488"/>
        <c:axId val="161001472"/>
      </c:barChart>
      <c:catAx>
        <c:axId val="1609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01472"/>
        <c:crosses val="autoZero"/>
        <c:auto val="1"/>
        <c:lblAlgn val="ctr"/>
        <c:lblOffset val="100"/>
        <c:noMultiLvlLbl val="0"/>
      </c:catAx>
      <c:valAx>
        <c:axId val="161001472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1609914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  <a:ln w="38100">
      <a:solidFill>
        <a:sysClr val="windowText" lastClr="000000"/>
      </a:solidFill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Porcentaje de pérdidas</a:t>
            </a:r>
          </a:p>
          <a:p>
            <a:pPr>
              <a:defRPr/>
            </a:pPr>
            <a:r>
              <a:rPr lang="es-ES"/>
              <a:t>(%Tov)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 equipo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Stats!$J$3:$J$32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F-40EB-9117-34F0B72FBC6D}"/>
            </c:ext>
          </c:extLst>
        </c:ser>
        <c:ser>
          <c:idx val="1"/>
          <c:order val="1"/>
          <c:tx>
            <c:v>Equipos contrarios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Stats!$J$36:$J$65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F-40EB-9117-34F0B72FBC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741632"/>
        <c:axId val="160742784"/>
      </c:barChart>
      <c:catAx>
        <c:axId val="16074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0742784"/>
        <c:crosses val="autoZero"/>
        <c:auto val="1"/>
        <c:lblAlgn val="ctr"/>
        <c:lblOffset val="100"/>
        <c:noMultiLvlLbl val="0"/>
      </c:catAx>
      <c:valAx>
        <c:axId val="160742784"/>
        <c:scaling>
          <c:orientation val="minMax"/>
        </c:scaling>
        <c:delete val="1"/>
        <c:axPos val="l"/>
        <c:majorGridlines/>
        <c:numFmt formatCode="0.0%" sourceLinked="1"/>
        <c:majorTickMark val="out"/>
        <c:minorTickMark val="none"/>
        <c:tickLblPos val="nextTo"/>
        <c:crossAx val="16074163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  <a:ln w="38100">
      <a:solidFill>
        <a:sysClr val="windowText" lastClr="000000"/>
      </a:solidFill>
    </a:ln>
  </c:spPr>
  <c:txPr>
    <a:bodyPr/>
    <a:lstStyle/>
    <a:p>
      <a:pPr>
        <a:defRPr spc="-100" baseline="0"/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15</xdr:row>
      <xdr:rowOff>19050</xdr:rowOff>
    </xdr:from>
    <xdr:to>
      <xdr:col>6</xdr:col>
      <xdr:colOff>476250</xdr:colOff>
      <xdr:row>26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943225"/>
          <a:ext cx="4762500" cy="2381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Normal="100" zoomScaleSheetLayoutView="100" workbookViewId="0">
      <selection activeCell="I11" sqref="I11"/>
    </sheetView>
  </sheetViews>
  <sheetFormatPr baseColWidth="10" defaultColWidth="11.44140625" defaultRowHeight="13.8" x14ac:dyDescent="0.25"/>
  <cols>
    <col min="1" max="16384" width="11.44140625" style="58"/>
  </cols>
  <sheetData>
    <row r="1" spans="1:7" ht="20.399999999999999" x14ac:dyDescent="0.35">
      <c r="A1" s="63" t="s">
        <v>45</v>
      </c>
      <c r="B1" s="63"/>
      <c r="C1" s="63"/>
      <c r="D1" s="63"/>
      <c r="E1" s="63"/>
      <c r="F1" s="63"/>
      <c r="G1" s="63"/>
    </row>
    <row r="2" spans="1:7" ht="15.6" x14ac:dyDescent="0.3">
      <c r="A2" s="64" t="s">
        <v>46</v>
      </c>
      <c r="B2" s="64"/>
      <c r="C2" s="64"/>
      <c r="D2" s="64"/>
      <c r="E2" s="64"/>
      <c r="F2" s="64"/>
      <c r="G2" s="64"/>
    </row>
    <row r="3" spans="1:7" ht="11.25" customHeight="1" x14ac:dyDescent="0.3">
      <c r="A3" s="59"/>
      <c r="B3" s="59"/>
      <c r="C3" s="59"/>
      <c r="D3" s="59"/>
      <c r="E3" s="59"/>
      <c r="F3" s="59"/>
      <c r="G3" s="59"/>
    </row>
    <row r="4" spans="1:7" ht="15.6" x14ac:dyDescent="0.3">
      <c r="A4" s="60">
        <v>1</v>
      </c>
      <c r="B4" s="59" t="s">
        <v>53</v>
      </c>
      <c r="C4" s="59"/>
      <c r="D4" s="59"/>
      <c r="E4" s="59"/>
      <c r="F4" s="59"/>
      <c r="G4" s="59"/>
    </row>
    <row r="5" spans="1:7" ht="15.6" x14ac:dyDescent="0.3">
      <c r="A5" s="59"/>
      <c r="B5" s="59"/>
      <c r="C5" s="61" t="s">
        <v>54</v>
      </c>
      <c r="D5" s="59"/>
      <c r="E5" s="59"/>
      <c r="F5" s="59"/>
      <c r="G5" s="59"/>
    </row>
    <row r="6" spans="1:7" ht="15.6" x14ac:dyDescent="0.3">
      <c r="A6" s="59"/>
      <c r="B6" s="59"/>
      <c r="C6" s="61" t="s">
        <v>55</v>
      </c>
      <c r="D6" s="59"/>
      <c r="E6" s="59"/>
      <c r="F6" s="59"/>
      <c r="G6" s="59"/>
    </row>
    <row r="7" spans="1:7" ht="15.6" x14ac:dyDescent="0.3">
      <c r="A7" s="59"/>
      <c r="B7" s="59"/>
      <c r="C7" s="61" t="s">
        <v>47</v>
      </c>
      <c r="D7" s="59"/>
      <c r="E7" s="59"/>
      <c r="F7" s="59"/>
      <c r="G7" s="59"/>
    </row>
    <row r="8" spans="1:7" ht="15.6" x14ac:dyDescent="0.3">
      <c r="A8" s="59"/>
      <c r="B8" s="59"/>
      <c r="C8" s="59" t="s">
        <v>48</v>
      </c>
      <c r="D8" s="59"/>
      <c r="E8" s="59"/>
      <c r="F8" s="59"/>
      <c r="G8" s="59"/>
    </row>
    <row r="9" spans="1:7" ht="15.6" x14ac:dyDescent="0.3">
      <c r="A9" s="59"/>
      <c r="B9" s="59"/>
      <c r="C9" s="61" t="s">
        <v>56</v>
      </c>
      <c r="D9" s="59"/>
      <c r="E9" s="59"/>
      <c r="F9" s="59"/>
      <c r="G9" s="59"/>
    </row>
    <row r="10" spans="1:7" ht="11.25" customHeight="1" x14ac:dyDescent="0.3">
      <c r="A10" s="59"/>
      <c r="B10" s="59"/>
      <c r="C10" s="59"/>
      <c r="D10" s="59"/>
      <c r="E10" s="59"/>
      <c r="F10" s="59"/>
      <c r="G10" s="59"/>
    </row>
    <row r="11" spans="1:7" ht="15.6" x14ac:dyDescent="0.3">
      <c r="A11" s="60">
        <v>2</v>
      </c>
      <c r="B11" s="59" t="s">
        <v>49</v>
      </c>
      <c r="C11" s="59"/>
      <c r="D11" s="59"/>
      <c r="E11" s="59"/>
      <c r="F11" s="59"/>
      <c r="G11" s="59"/>
    </row>
    <row r="12" spans="1:7" ht="11.25" customHeight="1" x14ac:dyDescent="0.3">
      <c r="A12" s="59"/>
      <c r="B12" s="59"/>
      <c r="C12" s="59"/>
      <c r="D12" s="59"/>
      <c r="E12" s="59"/>
      <c r="F12" s="59"/>
      <c r="G12" s="59"/>
    </row>
    <row r="13" spans="1:7" ht="15.6" x14ac:dyDescent="0.3">
      <c r="A13" s="60">
        <v>3</v>
      </c>
      <c r="B13" s="59" t="s">
        <v>50</v>
      </c>
      <c r="C13" s="59"/>
      <c r="D13" s="59"/>
      <c r="E13" s="59"/>
      <c r="F13" s="59"/>
      <c r="G13" s="59"/>
    </row>
    <row r="14" spans="1:7" ht="11.25" customHeight="1" x14ac:dyDescent="0.3">
      <c r="A14" s="59"/>
      <c r="B14" s="59"/>
      <c r="C14" s="59"/>
      <c r="D14" s="59"/>
      <c r="E14" s="59"/>
      <c r="F14" s="59"/>
      <c r="G14" s="59"/>
    </row>
    <row r="15" spans="1:7" ht="15.6" x14ac:dyDescent="0.3">
      <c r="A15" s="60">
        <v>4</v>
      </c>
      <c r="B15" s="59" t="s">
        <v>51</v>
      </c>
      <c r="C15" s="59"/>
      <c r="D15" s="59"/>
      <c r="E15" s="59"/>
      <c r="F15" s="59"/>
      <c r="G15" s="59"/>
    </row>
    <row r="16" spans="1:7" ht="15.6" x14ac:dyDescent="0.3">
      <c r="A16" s="59"/>
      <c r="B16" s="59" t="s">
        <v>52</v>
      </c>
      <c r="C16" s="59"/>
      <c r="D16" s="59"/>
      <c r="E16" s="59"/>
      <c r="F16" s="59"/>
      <c r="G16" s="59"/>
    </row>
    <row r="17" spans="1:7" x14ac:dyDescent="0.25">
      <c r="A17" s="62"/>
      <c r="B17" s="62"/>
      <c r="C17" s="62"/>
      <c r="D17" s="62"/>
      <c r="E17" s="62"/>
      <c r="F17" s="62"/>
      <c r="G17" s="62"/>
    </row>
    <row r="18" spans="1:7" x14ac:dyDescent="0.25">
      <c r="A18" s="62"/>
      <c r="B18" s="62"/>
      <c r="C18" s="62"/>
      <c r="D18" s="62"/>
      <c r="E18" s="62"/>
      <c r="F18" s="62"/>
      <c r="G18" s="62"/>
    </row>
    <row r="19" spans="1:7" x14ac:dyDescent="0.25">
      <c r="A19" s="62"/>
      <c r="B19" s="62"/>
      <c r="C19" s="62"/>
      <c r="D19" s="62"/>
      <c r="E19" s="62"/>
      <c r="F19" s="62"/>
      <c r="G19" s="62"/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2"/>
      <c r="B22" s="62"/>
      <c r="C22" s="62"/>
      <c r="D22" s="62"/>
      <c r="E22" s="62"/>
      <c r="F22" s="62"/>
      <c r="G22" s="62"/>
    </row>
    <row r="23" spans="1:7" x14ac:dyDescent="0.25">
      <c r="A23" s="62"/>
      <c r="B23" s="62"/>
      <c r="C23" s="62"/>
      <c r="D23" s="62"/>
      <c r="E23" s="62"/>
      <c r="F23" s="62"/>
      <c r="G23" s="62"/>
    </row>
    <row r="24" spans="1:7" x14ac:dyDescent="0.25">
      <c r="A24" s="62"/>
      <c r="B24" s="62"/>
      <c r="C24" s="62"/>
      <c r="D24" s="62"/>
      <c r="E24" s="62"/>
      <c r="F24" s="62"/>
      <c r="G24" s="62"/>
    </row>
    <row r="25" spans="1:7" x14ac:dyDescent="0.25">
      <c r="A25" s="62"/>
      <c r="B25" s="62"/>
      <c r="C25" s="62"/>
      <c r="D25" s="62"/>
      <c r="E25" s="62"/>
      <c r="F25" s="62"/>
      <c r="G25" s="62"/>
    </row>
    <row r="26" spans="1:7" x14ac:dyDescent="0.25">
      <c r="A26" s="62"/>
      <c r="B26" s="62"/>
      <c r="C26" s="62"/>
      <c r="D26" s="62"/>
      <c r="E26" s="62"/>
      <c r="F26" s="62"/>
      <c r="G26" s="62"/>
    </row>
  </sheetData>
  <sheetProtection sheet="1" objects="1" scenarios="1" selectLockedCells="1" selectUnlockedCells="1"/>
  <mergeCells count="2">
    <mergeCell ref="A1:G1"/>
    <mergeCell ref="A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Normal="100" zoomScaleSheetLayoutView="100" workbookViewId="0">
      <selection activeCell="C4" sqref="C4"/>
    </sheetView>
  </sheetViews>
  <sheetFormatPr baseColWidth="10" defaultColWidth="9.109375" defaultRowHeight="11.4" x14ac:dyDescent="0.3"/>
  <cols>
    <col min="1" max="1" width="9.109375" style="7"/>
    <col min="2" max="2" width="10" style="7" bestFit="1" customWidth="1"/>
    <col min="3" max="4" width="18.6640625" style="7" customWidth="1"/>
    <col min="5" max="7" width="9.109375" style="7" customWidth="1"/>
    <col min="8" max="8" width="25.6640625" style="7" customWidth="1"/>
    <col min="9" max="16384" width="9.109375" style="7"/>
  </cols>
  <sheetData>
    <row r="1" spans="1:8" ht="19.8" x14ac:dyDescent="0.3">
      <c r="A1" s="67" t="s">
        <v>25</v>
      </c>
      <c r="B1" s="67"/>
      <c r="C1" s="67"/>
      <c r="D1" s="67"/>
      <c r="E1" s="67"/>
      <c r="F1" s="67"/>
      <c r="G1" s="67"/>
      <c r="H1" s="67"/>
    </row>
    <row r="2" spans="1:8" s="8" customFormat="1" ht="7.5" customHeight="1" x14ac:dyDescent="0.3">
      <c r="A2" s="57"/>
      <c r="B2" s="57"/>
      <c r="C2" s="57"/>
      <c r="D2" s="57"/>
      <c r="E2" s="57"/>
      <c r="F2" s="57"/>
      <c r="G2" s="57"/>
      <c r="H2" s="57"/>
    </row>
    <row r="3" spans="1:8" x14ac:dyDescent="0.3">
      <c r="A3" s="8"/>
      <c r="B3" s="8"/>
      <c r="C3" s="8"/>
      <c r="D3" s="65"/>
      <c r="E3" s="33"/>
      <c r="F3" s="65" t="s">
        <v>32</v>
      </c>
      <c r="G3" s="31">
        <f>COUNTIF(G7:G36,"W")</f>
        <v>0</v>
      </c>
      <c r="H3" s="8"/>
    </row>
    <row r="4" spans="1:8" x14ac:dyDescent="0.3">
      <c r="A4" s="19" t="s">
        <v>29</v>
      </c>
      <c r="B4" s="8"/>
      <c r="C4" s="24"/>
      <c r="D4" s="65"/>
      <c r="E4" s="33"/>
      <c r="F4" s="65"/>
      <c r="G4" s="32">
        <f>COUNTIF(G7:G36,"L")</f>
        <v>0</v>
      </c>
      <c r="H4" s="8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6" spans="1:8" x14ac:dyDescent="0.3">
      <c r="A6" s="20" t="s">
        <v>24</v>
      </c>
      <c r="B6" s="20" t="s">
        <v>26</v>
      </c>
      <c r="C6" s="20" t="s">
        <v>27</v>
      </c>
      <c r="D6" s="20" t="s">
        <v>28</v>
      </c>
      <c r="E6" s="66" t="s">
        <v>33</v>
      </c>
      <c r="F6" s="66"/>
      <c r="G6" s="20" t="s">
        <v>31</v>
      </c>
      <c r="H6" s="23" t="s">
        <v>30</v>
      </c>
    </row>
    <row r="7" spans="1:8" x14ac:dyDescent="0.3">
      <c r="A7" s="21">
        <v>1</v>
      </c>
      <c r="B7" s="22"/>
      <c r="C7" s="25"/>
      <c r="D7" s="25"/>
      <c r="E7" s="34" t="str">
        <f>IFERROR(IF(C7=$H$7,Boxscore!C4,Boxscore!C36),"")</f>
        <v/>
      </c>
      <c r="F7" s="34" t="str">
        <f>IFERROR(IF(D7=$H$7,Boxscore!C4,Boxscore!C36),"")</f>
        <v/>
      </c>
      <c r="G7" s="30" t="str">
        <f>IF(E7=F7,"",IF(B7="Casa",IF(E7&gt;F7,"W","L"),IF(E7&lt;F7,"W","L")))</f>
        <v/>
      </c>
      <c r="H7" s="54"/>
    </row>
    <row r="8" spans="1:8" x14ac:dyDescent="0.3">
      <c r="A8" s="21">
        <v>2</v>
      </c>
      <c r="B8" s="22"/>
      <c r="C8" s="25"/>
      <c r="D8" s="25"/>
      <c r="E8" s="34" t="str">
        <f>IFERROR(IF(C8=$H$7,Boxscore!C5,Boxscore!C37),"")</f>
        <v/>
      </c>
      <c r="F8" s="34" t="str">
        <f>IFERROR(IF(D8=$H$7,Boxscore!C5,Boxscore!C37),"")</f>
        <v/>
      </c>
      <c r="G8" s="30" t="str">
        <f>IF(E8=F8,"",IF(B8="Casa",IF(E8&gt;F8,"W","L"),IF(E8&lt;F8,"W","L")))</f>
        <v/>
      </c>
      <c r="H8" s="55"/>
    </row>
    <row r="9" spans="1:8" x14ac:dyDescent="0.3">
      <c r="A9" s="21">
        <v>3</v>
      </c>
      <c r="B9" s="22"/>
      <c r="C9" s="25"/>
      <c r="D9" s="25"/>
      <c r="E9" s="34" t="str">
        <f>IFERROR(IF(C9=$H$7,Boxscore!C6,Boxscore!C38),"")</f>
        <v/>
      </c>
      <c r="F9" s="34" t="str">
        <f>IFERROR(IF(D9=$H$7,Boxscore!C6,Boxscore!C38),"")</f>
        <v/>
      </c>
      <c r="G9" s="30" t="str">
        <f t="shared" ref="G9:G36" si="0">IF(E9=F9,"",IF(B9="Casa",IF(E9&gt;F9,"W","L"),IF(E9&lt;F9,"W","L")))</f>
        <v/>
      </c>
      <c r="H9" s="55"/>
    </row>
    <row r="10" spans="1:8" x14ac:dyDescent="0.3">
      <c r="A10" s="21">
        <v>4</v>
      </c>
      <c r="B10" s="22"/>
      <c r="C10" s="25"/>
      <c r="D10" s="25"/>
      <c r="E10" s="34" t="str">
        <f>IFERROR(IF(C10=$H$7,Boxscore!C7,Boxscore!C39),"")</f>
        <v/>
      </c>
      <c r="F10" s="34" t="str">
        <f>IFERROR(IF(D10=$H$7,Boxscore!C7,Boxscore!C39),"")</f>
        <v/>
      </c>
      <c r="G10" s="30" t="str">
        <f t="shared" si="0"/>
        <v/>
      </c>
      <c r="H10" s="55"/>
    </row>
    <row r="11" spans="1:8" x14ac:dyDescent="0.3">
      <c r="A11" s="21">
        <v>5</v>
      </c>
      <c r="B11" s="22"/>
      <c r="C11" s="25"/>
      <c r="D11" s="25"/>
      <c r="E11" s="34" t="str">
        <f>IFERROR(IF(C11=$H$7,Boxscore!C8,Boxscore!C40),"")</f>
        <v/>
      </c>
      <c r="F11" s="34" t="str">
        <f>IFERROR(IF(D11=$H$7,Boxscore!C8,Boxscore!C40),"")</f>
        <v/>
      </c>
      <c r="G11" s="30" t="str">
        <f t="shared" si="0"/>
        <v/>
      </c>
      <c r="H11" s="55"/>
    </row>
    <row r="12" spans="1:8" x14ac:dyDescent="0.3">
      <c r="A12" s="21">
        <v>6</v>
      </c>
      <c r="B12" s="22"/>
      <c r="C12" s="25"/>
      <c r="D12" s="25"/>
      <c r="E12" s="34" t="str">
        <f>IFERROR(IF(C12=$H$7,Boxscore!C9,Boxscore!C41),"")</f>
        <v/>
      </c>
      <c r="F12" s="34" t="str">
        <f>IFERROR(IF(D12=$H$7,Boxscore!C9,Boxscore!C41),"")</f>
        <v/>
      </c>
      <c r="G12" s="30" t="str">
        <f t="shared" si="0"/>
        <v/>
      </c>
      <c r="H12" s="55"/>
    </row>
    <row r="13" spans="1:8" x14ac:dyDescent="0.3">
      <c r="A13" s="21">
        <v>7</v>
      </c>
      <c r="B13" s="22"/>
      <c r="C13" s="25"/>
      <c r="D13" s="25"/>
      <c r="E13" s="34" t="str">
        <f>IFERROR(IF(C13=$H$7,Boxscore!C10,Boxscore!C42),"")</f>
        <v/>
      </c>
      <c r="F13" s="34" t="str">
        <f>IFERROR(IF(D13=$H$7,Boxscore!C10,Boxscore!C42),"")</f>
        <v/>
      </c>
      <c r="G13" s="30" t="str">
        <f t="shared" si="0"/>
        <v/>
      </c>
      <c r="H13" s="55"/>
    </row>
    <row r="14" spans="1:8" x14ac:dyDescent="0.3">
      <c r="A14" s="21">
        <v>8</v>
      </c>
      <c r="B14" s="22"/>
      <c r="C14" s="25"/>
      <c r="D14" s="25"/>
      <c r="E14" s="34" t="str">
        <f>IFERROR(IF(C14=$H$7,Boxscore!C11,Boxscore!C43),"")</f>
        <v/>
      </c>
      <c r="F14" s="34" t="str">
        <f>IFERROR(IF(D14=$H$7,Boxscore!C11,Boxscore!C43),"")</f>
        <v/>
      </c>
      <c r="G14" s="30" t="str">
        <f t="shared" si="0"/>
        <v/>
      </c>
      <c r="H14" s="55"/>
    </row>
    <row r="15" spans="1:8" x14ac:dyDescent="0.3">
      <c r="A15" s="21">
        <v>9</v>
      </c>
      <c r="B15" s="22"/>
      <c r="C15" s="25"/>
      <c r="D15" s="25"/>
      <c r="E15" s="34" t="str">
        <f>IFERROR(IF(C15=$H$7,Boxscore!C12,Boxscore!C44),"")</f>
        <v/>
      </c>
      <c r="F15" s="34" t="str">
        <f>IFERROR(IF(D15=$H$7,Boxscore!C12,Boxscore!C44),"")</f>
        <v/>
      </c>
      <c r="G15" s="30" t="str">
        <f t="shared" si="0"/>
        <v/>
      </c>
      <c r="H15" s="55"/>
    </row>
    <row r="16" spans="1:8" x14ac:dyDescent="0.3">
      <c r="A16" s="21">
        <v>10</v>
      </c>
      <c r="B16" s="22"/>
      <c r="C16" s="25"/>
      <c r="D16" s="25"/>
      <c r="E16" s="34" t="str">
        <f>IFERROR(IF(C16=$H$7,Boxscore!C13,Boxscore!C45),"")</f>
        <v/>
      </c>
      <c r="F16" s="34" t="str">
        <f>IFERROR(IF(D16=$H$7,Boxscore!C13,Boxscore!C45),"")</f>
        <v/>
      </c>
      <c r="G16" s="30" t="str">
        <f t="shared" si="0"/>
        <v/>
      </c>
      <c r="H16" s="55"/>
    </row>
    <row r="17" spans="1:8" x14ac:dyDescent="0.3">
      <c r="A17" s="21">
        <v>11</v>
      </c>
      <c r="B17" s="22"/>
      <c r="C17" s="25"/>
      <c r="D17" s="25"/>
      <c r="E17" s="34" t="str">
        <f>IFERROR(IF(C17=$H$7,Boxscore!C14,Boxscore!C46),"")</f>
        <v/>
      </c>
      <c r="F17" s="34" t="str">
        <f>IFERROR(IF(D17=$H$7,Boxscore!C14,Boxscore!C46),"")</f>
        <v/>
      </c>
      <c r="G17" s="30" t="str">
        <f t="shared" si="0"/>
        <v/>
      </c>
      <c r="H17" s="55"/>
    </row>
    <row r="18" spans="1:8" x14ac:dyDescent="0.3">
      <c r="A18" s="21">
        <v>12</v>
      </c>
      <c r="B18" s="22"/>
      <c r="C18" s="25"/>
      <c r="D18" s="25"/>
      <c r="E18" s="34" t="str">
        <f>IFERROR(IF(C18=$H$7,Boxscore!C15,Boxscore!C47),"")</f>
        <v/>
      </c>
      <c r="F18" s="34" t="str">
        <f>IFERROR(IF(D18=$H$7,Boxscore!C15,Boxscore!C47),"")</f>
        <v/>
      </c>
      <c r="G18" s="30" t="str">
        <f t="shared" si="0"/>
        <v/>
      </c>
      <c r="H18" s="55"/>
    </row>
    <row r="19" spans="1:8" x14ac:dyDescent="0.3">
      <c r="A19" s="21">
        <v>13</v>
      </c>
      <c r="B19" s="22"/>
      <c r="C19" s="25"/>
      <c r="D19" s="25"/>
      <c r="E19" s="34" t="str">
        <f>IFERROR(IF(C19=$H$7,Boxscore!C16,Boxscore!C48),"")</f>
        <v/>
      </c>
      <c r="F19" s="34" t="str">
        <f>IFERROR(IF(D19=$H$7,Boxscore!C16,Boxscore!C48),"")</f>
        <v/>
      </c>
      <c r="G19" s="30" t="str">
        <f t="shared" si="0"/>
        <v/>
      </c>
      <c r="H19" s="55"/>
    </row>
    <row r="20" spans="1:8" x14ac:dyDescent="0.3">
      <c r="A20" s="21">
        <v>14</v>
      </c>
      <c r="B20" s="22"/>
      <c r="C20" s="25"/>
      <c r="D20" s="25"/>
      <c r="E20" s="34" t="str">
        <f>IFERROR(IF(C20=$H$7,Boxscore!C17,Boxscore!C49),"")</f>
        <v/>
      </c>
      <c r="F20" s="34" t="str">
        <f>IFERROR(IF(D20=$H$7,Boxscore!C17,Boxscore!C49),"")</f>
        <v/>
      </c>
      <c r="G20" s="30" t="str">
        <f t="shared" si="0"/>
        <v/>
      </c>
      <c r="H20" s="55"/>
    </row>
    <row r="21" spans="1:8" x14ac:dyDescent="0.3">
      <c r="A21" s="21">
        <v>15</v>
      </c>
      <c r="B21" s="22"/>
      <c r="C21" s="25"/>
      <c r="D21" s="25"/>
      <c r="E21" s="34" t="str">
        <f>IFERROR(IF(C21=$H$7,Boxscore!C18,Boxscore!C50),"")</f>
        <v/>
      </c>
      <c r="F21" s="34" t="str">
        <f>IFERROR(IF(D21=$H$7,Boxscore!C18,Boxscore!C50),"")</f>
        <v/>
      </c>
      <c r="G21" s="30" t="str">
        <f t="shared" si="0"/>
        <v/>
      </c>
      <c r="H21" s="55"/>
    </row>
    <row r="22" spans="1:8" x14ac:dyDescent="0.3">
      <c r="A22" s="21">
        <v>16</v>
      </c>
      <c r="B22" s="22"/>
      <c r="C22" s="25"/>
      <c r="D22" s="25"/>
      <c r="E22" s="34" t="str">
        <f>IFERROR(IF(C22=$H$7,Boxscore!C19,Boxscore!C51),"")</f>
        <v/>
      </c>
      <c r="F22" s="34" t="str">
        <f>IFERROR(IF(D22=$H$7,Boxscore!C19,Boxscore!C51),"")</f>
        <v/>
      </c>
      <c r="G22" s="30" t="str">
        <f t="shared" si="0"/>
        <v/>
      </c>
      <c r="H22" s="55"/>
    </row>
    <row r="23" spans="1:8" x14ac:dyDescent="0.3">
      <c r="A23" s="21">
        <v>17</v>
      </c>
      <c r="B23" s="22"/>
      <c r="C23" s="25"/>
      <c r="D23" s="25"/>
      <c r="E23" s="34" t="str">
        <f>IFERROR(IF(C23=$H$7,Boxscore!C20,Boxscore!C52),"")</f>
        <v/>
      </c>
      <c r="F23" s="34" t="str">
        <f>IFERROR(IF(D23=$H$7,Boxscore!C20,Boxscore!C52),"")</f>
        <v/>
      </c>
      <c r="G23" s="30" t="str">
        <f t="shared" si="0"/>
        <v/>
      </c>
      <c r="H23" s="8"/>
    </row>
    <row r="24" spans="1:8" x14ac:dyDescent="0.3">
      <c r="A24" s="21">
        <v>18</v>
      </c>
      <c r="B24" s="22"/>
      <c r="C24" s="25"/>
      <c r="D24" s="25"/>
      <c r="E24" s="34" t="str">
        <f>IFERROR(IF(C24=$H$7,Boxscore!C21,Boxscore!C53),"")</f>
        <v/>
      </c>
      <c r="F24" s="34" t="str">
        <f>IFERROR(IF(D24=$H$7,Boxscore!C21,Boxscore!C53),"")</f>
        <v/>
      </c>
      <c r="G24" s="30" t="str">
        <f t="shared" si="0"/>
        <v/>
      </c>
      <c r="H24" s="8"/>
    </row>
    <row r="25" spans="1:8" x14ac:dyDescent="0.3">
      <c r="A25" s="21">
        <v>19</v>
      </c>
      <c r="B25" s="22"/>
      <c r="C25" s="25"/>
      <c r="D25" s="25"/>
      <c r="E25" s="34" t="str">
        <f>IFERROR(IF(C25=$H$7,Boxscore!C22,Boxscore!C54),"")</f>
        <v/>
      </c>
      <c r="F25" s="34" t="str">
        <f>IFERROR(IF(D25=$H$7,Boxscore!C22,Boxscore!C54),"")</f>
        <v/>
      </c>
      <c r="G25" s="30" t="str">
        <f t="shared" si="0"/>
        <v/>
      </c>
      <c r="H25" s="8"/>
    </row>
    <row r="26" spans="1:8" x14ac:dyDescent="0.3">
      <c r="A26" s="21">
        <v>20</v>
      </c>
      <c r="B26" s="22"/>
      <c r="C26" s="25"/>
      <c r="D26" s="25"/>
      <c r="E26" s="34" t="str">
        <f>IFERROR(IF(C26=$H$7,Boxscore!C23,Boxscore!C55),"")</f>
        <v/>
      </c>
      <c r="F26" s="34" t="str">
        <f>IFERROR(IF(D26=$H$7,Boxscore!C23,Boxscore!C55),"")</f>
        <v/>
      </c>
      <c r="G26" s="30" t="str">
        <f t="shared" si="0"/>
        <v/>
      </c>
      <c r="H26" s="8"/>
    </row>
    <row r="27" spans="1:8" x14ac:dyDescent="0.3">
      <c r="A27" s="21">
        <v>21</v>
      </c>
      <c r="B27" s="22"/>
      <c r="C27" s="25"/>
      <c r="D27" s="25"/>
      <c r="E27" s="34" t="str">
        <f>IFERROR(IF(C27=$H$7,Boxscore!C24,Boxscore!C56),"")</f>
        <v/>
      </c>
      <c r="F27" s="34" t="str">
        <f>IFERROR(IF(D27=$H$7,Boxscore!C24,Boxscore!C56),"")</f>
        <v/>
      </c>
      <c r="G27" s="30" t="str">
        <f t="shared" si="0"/>
        <v/>
      </c>
      <c r="H27" s="8"/>
    </row>
    <row r="28" spans="1:8" x14ac:dyDescent="0.3">
      <c r="A28" s="21">
        <v>22</v>
      </c>
      <c r="B28" s="22"/>
      <c r="C28" s="25"/>
      <c r="D28" s="25"/>
      <c r="E28" s="34" t="str">
        <f>IFERROR(IF(C28=$H$7,Boxscore!C25,Boxscore!C57),"")</f>
        <v/>
      </c>
      <c r="F28" s="34" t="str">
        <f>IFERROR(IF(D28=$H$7,Boxscore!C25,Boxscore!C57),"")</f>
        <v/>
      </c>
      <c r="G28" s="30" t="str">
        <f t="shared" si="0"/>
        <v/>
      </c>
      <c r="H28" s="8"/>
    </row>
    <row r="29" spans="1:8" x14ac:dyDescent="0.3">
      <c r="A29" s="21">
        <v>23</v>
      </c>
      <c r="B29" s="22"/>
      <c r="C29" s="25"/>
      <c r="D29" s="25"/>
      <c r="E29" s="34" t="str">
        <f>IFERROR(IF(C29=$H$7,Boxscore!C26,Boxscore!C58),"")</f>
        <v/>
      </c>
      <c r="F29" s="34" t="str">
        <f>IFERROR(IF(D29=$H$7,Boxscore!C26,Boxscore!C58),"")</f>
        <v/>
      </c>
      <c r="G29" s="30" t="str">
        <f t="shared" si="0"/>
        <v/>
      </c>
      <c r="H29" s="8"/>
    </row>
    <row r="30" spans="1:8" x14ac:dyDescent="0.3">
      <c r="A30" s="21">
        <v>24</v>
      </c>
      <c r="B30" s="22"/>
      <c r="C30" s="25"/>
      <c r="D30" s="25"/>
      <c r="E30" s="34" t="str">
        <f>IFERROR(IF(C30=$H$7,Boxscore!C27,Boxscore!C59),"")</f>
        <v/>
      </c>
      <c r="F30" s="34" t="str">
        <f>IFERROR(IF(D30=$H$7,Boxscore!C27,Boxscore!C59),"")</f>
        <v/>
      </c>
      <c r="G30" s="30" t="str">
        <f t="shared" si="0"/>
        <v/>
      </c>
      <c r="H30" s="8"/>
    </row>
    <row r="31" spans="1:8" x14ac:dyDescent="0.3">
      <c r="A31" s="21">
        <v>25</v>
      </c>
      <c r="B31" s="22"/>
      <c r="C31" s="25"/>
      <c r="D31" s="25"/>
      <c r="E31" s="34" t="str">
        <f>IFERROR(IF(C31=$H$7,Boxscore!C28,Boxscore!C60),"")</f>
        <v/>
      </c>
      <c r="F31" s="34" t="str">
        <f>IFERROR(IF(D31=$H$7,Boxscore!C28,Boxscore!C60),"")</f>
        <v/>
      </c>
      <c r="G31" s="30" t="str">
        <f t="shared" si="0"/>
        <v/>
      </c>
      <c r="H31" s="8"/>
    </row>
    <row r="32" spans="1:8" x14ac:dyDescent="0.3">
      <c r="A32" s="21">
        <v>26</v>
      </c>
      <c r="B32" s="22"/>
      <c r="C32" s="25"/>
      <c r="D32" s="25"/>
      <c r="E32" s="34" t="str">
        <f>IFERROR(IF(C32=$H$7,Boxscore!C29,Boxscore!C61),"")</f>
        <v/>
      </c>
      <c r="F32" s="34" t="str">
        <f>IFERROR(IF(D32=$H$7,Boxscore!C29,Boxscore!C61),"")</f>
        <v/>
      </c>
      <c r="G32" s="30" t="str">
        <f t="shared" si="0"/>
        <v/>
      </c>
      <c r="H32" s="8"/>
    </row>
    <row r="33" spans="1:8" x14ac:dyDescent="0.3">
      <c r="A33" s="21">
        <v>27</v>
      </c>
      <c r="B33" s="22"/>
      <c r="C33" s="25"/>
      <c r="D33" s="25"/>
      <c r="E33" s="34" t="str">
        <f>IFERROR(IF(C33=$H$7,Boxscore!C30,Boxscore!C62),"")</f>
        <v/>
      </c>
      <c r="F33" s="34" t="str">
        <f>IFERROR(IF(D33=$H$7,Boxscore!C30,Boxscore!C62),"")</f>
        <v/>
      </c>
      <c r="G33" s="30" t="str">
        <f t="shared" si="0"/>
        <v/>
      </c>
      <c r="H33" s="8"/>
    </row>
    <row r="34" spans="1:8" x14ac:dyDescent="0.3">
      <c r="A34" s="21">
        <v>28</v>
      </c>
      <c r="B34" s="22"/>
      <c r="C34" s="25"/>
      <c r="D34" s="25"/>
      <c r="E34" s="34" t="str">
        <f>IFERROR(IF(C34=$H$7,Boxscore!C31,Boxscore!C63),"")</f>
        <v/>
      </c>
      <c r="F34" s="34" t="str">
        <f>IFERROR(IF(D34=$H$7,Boxscore!C31,Boxscore!C63),"")</f>
        <v/>
      </c>
      <c r="G34" s="30" t="str">
        <f t="shared" si="0"/>
        <v/>
      </c>
      <c r="H34" s="8"/>
    </row>
    <row r="35" spans="1:8" x14ac:dyDescent="0.3">
      <c r="A35" s="21">
        <v>29</v>
      </c>
      <c r="B35" s="22"/>
      <c r="C35" s="25"/>
      <c r="D35" s="25"/>
      <c r="E35" s="34" t="str">
        <f>IFERROR(IF(C35=$H$7,Boxscore!C32,Boxscore!C64),"")</f>
        <v/>
      </c>
      <c r="F35" s="34" t="str">
        <f>IFERROR(IF(D35=$H$7,Boxscore!C32,Boxscore!C64),"")</f>
        <v/>
      </c>
      <c r="G35" s="30" t="str">
        <f t="shared" si="0"/>
        <v/>
      </c>
      <c r="H35" s="8"/>
    </row>
    <row r="36" spans="1:8" x14ac:dyDescent="0.3">
      <c r="A36" s="21">
        <v>30</v>
      </c>
      <c r="B36" s="22"/>
      <c r="C36" s="25"/>
      <c r="D36" s="25"/>
      <c r="E36" s="34" t="str">
        <f>IFERROR(IF(C36=$H$7,Boxscore!C33,Boxscore!C65),"")</f>
        <v/>
      </c>
      <c r="F36" s="34" t="str">
        <f>IFERROR(IF(D36=$H$7,Boxscore!C33,Boxscore!C65),"")</f>
        <v/>
      </c>
      <c r="G36" s="30" t="str">
        <f t="shared" si="0"/>
        <v/>
      </c>
      <c r="H36" s="8"/>
    </row>
  </sheetData>
  <sheetProtection sheet="1" objects="1" scenarios="1"/>
  <mergeCells count="4">
    <mergeCell ref="D3:D4"/>
    <mergeCell ref="E6:F6"/>
    <mergeCell ref="F3:F4"/>
    <mergeCell ref="A1:H1"/>
  </mergeCells>
  <conditionalFormatting sqref="A7">
    <cfRule type="cellIs" dxfId="11" priority="7" operator="greaterThan">
      <formula>$C$4</formula>
    </cfRule>
  </conditionalFormatting>
  <conditionalFormatting sqref="A8:A36">
    <cfRule type="cellIs" dxfId="10" priority="6" operator="greaterThan">
      <formula>$C$4</formula>
    </cfRule>
  </conditionalFormatting>
  <conditionalFormatting sqref="G7:G36">
    <cfRule type="containsText" dxfId="9" priority="1" operator="containsText" text="L">
      <formula>NOT(ISERROR(SEARCH("L",G7)))</formula>
    </cfRule>
    <cfRule type="containsText" dxfId="8" priority="2" operator="containsText" text="W">
      <formula>NOT(ISERROR(SEARCH("W",G7)))</formula>
    </cfRule>
  </conditionalFormatting>
  <dataValidations count="5">
    <dataValidation type="list" allowBlank="1" showInputMessage="1" showErrorMessage="1" error="Escoge el valor &quot;Casa&quot; o &quot;Fuera&quot; de la lista desplegable" sqref="B7:B36">
      <formula1>"Casa,Fuera"</formula1>
    </dataValidation>
    <dataValidation allowBlank="1" showInputMessage="1" showErrorMessage="1" prompt="Máximo 30" sqref="C4"/>
    <dataValidation type="list" allowBlank="1" showInputMessage="1" showErrorMessage="1" error="Rellena el apartado &quot;Equipos contrarios&quot; y escoge el equipo de la lista desplegable" sqref="C7:D36">
      <formula1>$H$7:$H$22</formula1>
    </dataValidation>
    <dataValidation allowBlank="1" showInputMessage="1" showErrorMessage="1" prompt="Mi equipo" sqref="H7"/>
    <dataValidation allowBlank="1" showInputMessage="1" showErrorMessage="1" error="Rellena el apartado &quot;Equipos contrarios&quot; y escoge el equipo de la lista desplegable" sqref="E7:F36"/>
  </dataValidation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15"/>
  <sheetViews>
    <sheetView zoomScaleNormal="100" zoomScaleSheetLayoutView="100" workbookViewId="0">
      <selection activeCell="D4" sqref="D4"/>
    </sheetView>
  </sheetViews>
  <sheetFormatPr baseColWidth="10" defaultColWidth="9.109375" defaultRowHeight="14.4" x14ac:dyDescent="0.3"/>
  <cols>
    <col min="1" max="1" width="9.33203125" style="7" bestFit="1" customWidth="1"/>
    <col min="2" max="2" width="22.6640625" style="1" customWidth="1"/>
    <col min="3" max="5" width="5.109375" style="1" customWidth="1"/>
    <col min="6" max="6" width="7" style="1" customWidth="1"/>
    <col min="7" max="8" width="5.109375" style="1" customWidth="1"/>
    <col min="9" max="9" width="7" style="1" customWidth="1"/>
    <col min="10" max="11" width="5.109375" style="1" customWidth="1"/>
    <col min="12" max="12" width="7" style="1" customWidth="1"/>
    <col min="13" max="14" width="5.109375" style="1" customWidth="1"/>
    <col min="15" max="15" width="7" style="1" customWidth="1"/>
    <col min="16" max="24" width="5.109375" style="1" customWidth="1"/>
    <col min="25" max="25" width="9" style="1" bestFit="1" customWidth="1"/>
    <col min="26" max="16384" width="9.109375" style="1"/>
  </cols>
  <sheetData>
    <row r="1" spans="1:25" x14ac:dyDescent="0.3">
      <c r="A1" s="8"/>
      <c r="B1" s="1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</row>
    <row r="2" spans="1:25" ht="3.75" customHeight="1" x14ac:dyDescent="0.3">
      <c r="A2" s="9"/>
      <c r="B2" s="1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1.25" customHeight="1" x14ac:dyDescent="0.3">
      <c r="A3" s="9" t="s">
        <v>24</v>
      </c>
      <c r="B3" s="18" t="s">
        <v>42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1.25" customHeight="1" x14ac:dyDescent="0.3">
      <c r="A4" s="10">
        <v>1</v>
      </c>
      <c r="B4" s="26">
        <f>IF(Calendario!C7=Calendario!$H$7,Calendario!$H$7,Calendario!D7)</f>
        <v>0</v>
      </c>
      <c r="C4" s="6" t="str">
        <f>IF((D4*2)+(G4*3)+M4=0,"",(D4*2)+(G4*3)+M4)</f>
        <v/>
      </c>
      <c r="D4" s="47"/>
      <c r="E4" s="47"/>
      <c r="F4" s="14" t="str">
        <f>IFERROR(D4/E4,"")</f>
        <v/>
      </c>
      <c r="G4" s="47"/>
      <c r="H4" s="47"/>
      <c r="I4" s="14" t="str">
        <f>IFERROR(G4/H4,"")</f>
        <v/>
      </c>
      <c r="J4" s="6" t="str">
        <f>IF(D4+G4=0,"",D4+G4)</f>
        <v/>
      </c>
      <c r="K4" s="6" t="str">
        <f>IF(E4+H4=0,"",E4+H4)</f>
        <v/>
      </c>
      <c r="L4" s="14" t="str">
        <f>IFERROR(J4/K4,"")</f>
        <v/>
      </c>
      <c r="M4" s="47"/>
      <c r="N4" s="47"/>
      <c r="O4" s="14" t="str">
        <f>IFERROR(M4/N4,"")</f>
        <v/>
      </c>
      <c r="P4" s="47"/>
      <c r="Q4" s="47"/>
      <c r="R4" s="6" t="str">
        <f>IF(P4+Q4=0,"",P4+Q4)</f>
        <v/>
      </c>
      <c r="S4" s="47"/>
      <c r="T4" s="47"/>
      <c r="U4" s="47"/>
      <c r="V4" s="47"/>
      <c r="W4" s="47"/>
      <c r="X4" s="47"/>
      <c r="Y4" s="6" t="str">
        <f>IFERROR(IF(A4=0,"",C4+(D4-E4)+(G4-H4)+(M4-N4)+P4+Q4+S4-T4+U4+V4-W4+X4),"")</f>
        <v/>
      </c>
    </row>
    <row r="5" spans="1:25" ht="11.25" customHeight="1" x14ac:dyDescent="0.3">
      <c r="A5" s="10">
        <v>2</v>
      </c>
      <c r="B5" s="27">
        <f>IF(Calendario!C8=Calendario!$H$7,Calendario!$H$7,Calendario!D8)</f>
        <v>0</v>
      </c>
      <c r="C5" s="4" t="str">
        <f t="shared" ref="C5:C33" si="0">IF((D5*2)+(G5*3)+M5=0,"",(D5*2)+(G5*3)+M5)</f>
        <v/>
      </c>
      <c r="D5" s="48"/>
      <c r="E5" s="48"/>
      <c r="F5" s="15" t="str">
        <f t="shared" ref="F5:F33" si="1">IFERROR(D5/E5,"")</f>
        <v/>
      </c>
      <c r="G5" s="48"/>
      <c r="H5" s="48"/>
      <c r="I5" s="15" t="str">
        <f t="shared" ref="I5:I33" si="2">IFERROR(G5/H5,"")</f>
        <v/>
      </c>
      <c r="J5" s="4" t="str">
        <f t="shared" ref="J5:J33" si="3">IF(D5+G5=0,"",D5+G5)</f>
        <v/>
      </c>
      <c r="K5" s="4" t="str">
        <f t="shared" ref="K5:K33" si="4">IF(E5+H5=0,"",E5+H5)</f>
        <v/>
      </c>
      <c r="L5" s="15" t="str">
        <f t="shared" ref="L5:L33" si="5">IFERROR(J5/K5,"")</f>
        <v/>
      </c>
      <c r="M5" s="48"/>
      <c r="N5" s="48"/>
      <c r="O5" s="15" t="str">
        <f t="shared" ref="O5:O33" si="6">IFERROR(M5/N5,"")</f>
        <v/>
      </c>
      <c r="P5" s="48"/>
      <c r="Q5" s="48"/>
      <c r="R5" s="4" t="str">
        <f t="shared" ref="R5:R33" si="7">IF(P5+Q5=0,"",P5+Q5)</f>
        <v/>
      </c>
      <c r="S5" s="48"/>
      <c r="T5" s="48"/>
      <c r="U5" s="48"/>
      <c r="V5" s="48"/>
      <c r="W5" s="48"/>
      <c r="X5" s="48"/>
      <c r="Y5" s="4" t="str">
        <f t="shared" ref="Y5:Y33" si="8">IFERROR(IF(A5=0,"",C5+(D5-E5)+(G5-H5)+(M5-N5)+P5+Q5+S5-T5+U5+V5-W5+X5),"")</f>
        <v/>
      </c>
    </row>
    <row r="6" spans="1:25" ht="11.25" customHeight="1" x14ac:dyDescent="0.3">
      <c r="A6" s="10">
        <v>3</v>
      </c>
      <c r="B6" s="28">
        <f>IF(Calendario!C9=Calendario!$H$7,Calendario!$H$7,Calendario!D9)</f>
        <v>0</v>
      </c>
      <c r="C6" s="5" t="str">
        <f t="shared" si="0"/>
        <v/>
      </c>
      <c r="D6" s="49"/>
      <c r="E6" s="49"/>
      <c r="F6" s="16" t="str">
        <f t="shared" si="1"/>
        <v/>
      </c>
      <c r="G6" s="49"/>
      <c r="H6" s="49"/>
      <c r="I6" s="16" t="str">
        <f t="shared" si="2"/>
        <v/>
      </c>
      <c r="J6" s="5" t="str">
        <f t="shared" si="3"/>
        <v/>
      </c>
      <c r="K6" s="5" t="str">
        <f t="shared" si="4"/>
        <v/>
      </c>
      <c r="L6" s="16" t="str">
        <f t="shared" si="5"/>
        <v/>
      </c>
      <c r="M6" s="49"/>
      <c r="N6" s="49"/>
      <c r="O6" s="16" t="str">
        <f t="shared" si="6"/>
        <v/>
      </c>
      <c r="P6" s="49"/>
      <c r="Q6" s="49"/>
      <c r="R6" s="5" t="str">
        <f t="shared" si="7"/>
        <v/>
      </c>
      <c r="S6" s="49"/>
      <c r="T6" s="49"/>
      <c r="U6" s="49"/>
      <c r="V6" s="49"/>
      <c r="W6" s="49"/>
      <c r="X6" s="49"/>
      <c r="Y6" s="5" t="str">
        <f t="shared" si="8"/>
        <v/>
      </c>
    </row>
    <row r="7" spans="1:25" ht="11.25" customHeight="1" x14ac:dyDescent="0.3">
      <c r="A7" s="10">
        <v>4</v>
      </c>
      <c r="B7" s="27">
        <f>IF(Calendario!C10=Calendario!$H$7,Calendario!$H$7,Calendario!D10)</f>
        <v>0</v>
      </c>
      <c r="C7" s="4" t="str">
        <f t="shared" si="0"/>
        <v/>
      </c>
      <c r="D7" s="48"/>
      <c r="E7" s="48"/>
      <c r="F7" s="15" t="str">
        <f t="shared" si="1"/>
        <v/>
      </c>
      <c r="G7" s="48"/>
      <c r="H7" s="48"/>
      <c r="I7" s="15" t="str">
        <f t="shared" si="2"/>
        <v/>
      </c>
      <c r="J7" s="4" t="str">
        <f t="shared" si="3"/>
        <v/>
      </c>
      <c r="K7" s="4" t="str">
        <f t="shared" si="4"/>
        <v/>
      </c>
      <c r="L7" s="15" t="str">
        <f t="shared" si="5"/>
        <v/>
      </c>
      <c r="M7" s="48"/>
      <c r="N7" s="48"/>
      <c r="O7" s="15" t="str">
        <f t="shared" si="6"/>
        <v/>
      </c>
      <c r="P7" s="48"/>
      <c r="Q7" s="48"/>
      <c r="R7" s="4" t="str">
        <f t="shared" si="7"/>
        <v/>
      </c>
      <c r="S7" s="48"/>
      <c r="T7" s="48"/>
      <c r="U7" s="48"/>
      <c r="V7" s="48"/>
      <c r="W7" s="48"/>
      <c r="X7" s="48"/>
      <c r="Y7" s="4" t="str">
        <f t="shared" si="8"/>
        <v/>
      </c>
    </row>
    <row r="8" spans="1:25" ht="11.25" customHeight="1" x14ac:dyDescent="0.3">
      <c r="A8" s="10">
        <v>5</v>
      </c>
      <c r="B8" s="29">
        <f>IF(Calendario!C11=Calendario!$H$7,Calendario!$H$7,Calendario!D11)</f>
        <v>0</v>
      </c>
      <c r="C8" s="3" t="str">
        <f t="shared" si="0"/>
        <v/>
      </c>
      <c r="D8" s="50"/>
      <c r="E8" s="50"/>
      <c r="F8" s="17" t="str">
        <f t="shared" si="1"/>
        <v/>
      </c>
      <c r="G8" s="50"/>
      <c r="H8" s="50"/>
      <c r="I8" s="17" t="str">
        <f t="shared" si="2"/>
        <v/>
      </c>
      <c r="J8" s="3" t="str">
        <f t="shared" si="3"/>
        <v/>
      </c>
      <c r="K8" s="3" t="str">
        <f t="shared" si="4"/>
        <v/>
      </c>
      <c r="L8" s="17" t="str">
        <f t="shared" si="5"/>
        <v/>
      </c>
      <c r="M8" s="50"/>
      <c r="N8" s="50"/>
      <c r="O8" s="17" t="str">
        <f t="shared" si="6"/>
        <v/>
      </c>
      <c r="P8" s="50"/>
      <c r="Q8" s="50"/>
      <c r="R8" s="3" t="str">
        <f t="shared" si="7"/>
        <v/>
      </c>
      <c r="S8" s="50"/>
      <c r="T8" s="50"/>
      <c r="U8" s="50"/>
      <c r="V8" s="50"/>
      <c r="W8" s="50"/>
      <c r="X8" s="50"/>
      <c r="Y8" s="3" t="str">
        <f t="shared" si="8"/>
        <v/>
      </c>
    </row>
    <row r="9" spans="1:25" ht="11.25" customHeight="1" x14ac:dyDescent="0.3">
      <c r="A9" s="10">
        <v>6</v>
      </c>
      <c r="B9" s="27">
        <f>IF(Calendario!C12=Calendario!$H$7,Calendario!$H$7,Calendario!D12)</f>
        <v>0</v>
      </c>
      <c r="C9" s="4" t="str">
        <f t="shared" si="0"/>
        <v/>
      </c>
      <c r="D9" s="48"/>
      <c r="E9" s="48"/>
      <c r="F9" s="15" t="str">
        <f t="shared" si="1"/>
        <v/>
      </c>
      <c r="G9" s="48"/>
      <c r="H9" s="48"/>
      <c r="I9" s="15" t="str">
        <f t="shared" si="2"/>
        <v/>
      </c>
      <c r="J9" s="4" t="str">
        <f t="shared" si="3"/>
        <v/>
      </c>
      <c r="K9" s="4" t="str">
        <f t="shared" si="4"/>
        <v/>
      </c>
      <c r="L9" s="15" t="str">
        <f t="shared" si="5"/>
        <v/>
      </c>
      <c r="M9" s="48"/>
      <c r="N9" s="48"/>
      <c r="O9" s="15" t="str">
        <f t="shared" si="6"/>
        <v/>
      </c>
      <c r="P9" s="48"/>
      <c r="Q9" s="48"/>
      <c r="R9" s="4" t="str">
        <f t="shared" si="7"/>
        <v/>
      </c>
      <c r="S9" s="48"/>
      <c r="T9" s="48"/>
      <c r="U9" s="48"/>
      <c r="V9" s="48"/>
      <c r="W9" s="48"/>
      <c r="X9" s="48"/>
      <c r="Y9" s="4" t="str">
        <f t="shared" si="8"/>
        <v/>
      </c>
    </row>
    <row r="10" spans="1:25" ht="11.25" customHeight="1" x14ac:dyDescent="0.3">
      <c r="A10" s="10">
        <v>7</v>
      </c>
      <c r="B10" s="26">
        <f>IF(Calendario!C13=Calendario!$H$7,Calendario!$H$7,Calendario!D13)</f>
        <v>0</v>
      </c>
      <c r="C10" s="6" t="str">
        <f t="shared" si="0"/>
        <v/>
      </c>
      <c r="D10" s="47"/>
      <c r="E10" s="47"/>
      <c r="F10" s="14" t="str">
        <f t="shared" si="1"/>
        <v/>
      </c>
      <c r="G10" s="47"/>
      <c r="H10" s="47"/>
      <c r="I10" s="14" t="str">
        <f t="shared" si="2"/>
        <v/>
      </c>
      <c r="J10" s="6" t="str">
        <f t="shared" si="3"/>
        <v/>
      </c>
      <c r="K10" s="6" t="str">
        <f t="shared" si="4"/>
        <v/>
      </c>
      <c r="L10" s="14" t="str">
        <f t="shared" si="5"/>
        <v/>
      </c>
      <c r="M10" s="47"/>
      <c r="N10" s="47"/>
      <c r="O10" s="14" t="str">
        <f t="shared" si="6"/>
        <v/>
      </c>
      <c r="P10" s="47"/>
      <c r="Q10" s="47"/>
      <c r="R10" s="6" t="str">
        <f t="shared" si="7"/>
        <v/>
      </c>
      <c r="S10" s="47"/>
      <c r="T10" s="47"/>
      <c r="U10" s="47"/>
      <c r="V10" s="47"/>
      <c r="W10" s="47"/>
      <c r="X10" s="47"/>
      <c r="Y10" s="6" t="str">
        <f t="shared" si="8"/>
        <v/>
      </c>
    </row>
    <row r="11" spans="1:25" ht="11.25" customHeight="1" x14ac:dyDescent="0.3">
      <c r="A11" s="10">
        <v>8</v>
      </c>
      <c r="B11" s="27">
        <f>IF(Calendario!C14=Calendario!$H$7,Calendario!$H$7,Calendario!D14)</f>
        <v>0</v>
      </c>
      <c r="C11" s="4" t="str">
        <f t="shared" si="0"/>
        <v/>
      </c>
      <c r="D11" s="48"/>
      <c r="E11" s="48"/>
      <c r="F11" s="15" t="str">
        <f t="shared" si="1"/>
        <v/>
      </c>
      <c r="G11" s="48"/>
      <c r="H11" s="48"/>
      <c r="I11" s="15" t="str">
        <f t="shared" si="2"/>
        <v/>
      </c>
      <c r="J11" s="4" t="str">
        <f t="shared" si="3"/>
        <v/>
      </c>
      <c r="K11" s="4" t="str">
        <f t="shared" si="4"/>
        <v/>
      </c>
      <c r="L11" s="15" t="str">
        <f t="shared" si="5"/>
        <v/>
      </c>
      <c r="M11" s="48"/>
      <c r="N11" s="48"/>
      <c r="O11" s="15" t="str">
        <f t="shared" si="6"/>
        <v/>
      </c>
      <c r="P11" s="48"/>
      <c r="Q11" s="48"/>
      <c r="R11" s="4" t="str">
        <f t="shared" si="7"/>
        <v/>
      </c>
      <c r="S11" s="48"/>
      <c r="T11" s="48"/>
      <c r="U11" s="48"/>
      <c r="V11" s="48"/>
      <c r="W11" s="48"/>
      <c r="X11" s="48"/>
      <c r="Y11" s="4" t="str">
        <f t="shared" si="8"/>
        <v/>
      </c>
    </row>
    <row r="12" spans="1:25" ht="11.25" customHeight="1" x14ac:dyDescent="0.3">
      <c r="A12" s="10">
        <v>9</v>
      </c>
      <c r="B12" s="29">
        <f>IF(Calendario!C15=Calendario!$H$7,Calendario!$H$7,Calendario!D15)</f>
        <v>0</v>
      </c>
      <c r="C12" s="3" t="str">
        <f t="shared" si="0"/>
        <v/>
      </c>
      <c r="D12" s="50"/>
      <c r="E12" s="50"/>
      <c r="F12" s="17" t="str">
        <f t="shared" si="1"/>
        <v/>
      </c>
      <c r="G12" s="50"/>
      <c r="H12" s="50"/>
      <c r="I12" s="17" t="str">
        <f t="shared" si="2"/>
        <v/>
      </c>
      <c r="J12" s="3" t="str">
        <f t="shared" si="3"/>
        <v/>
      </c>
      <c r="K12" s="3" t="str">
        <f t="shared" si="4"/>
        <v/>
      </c>
      <c r="L12" s="17" t="str">
        <f t="shared" si="5"/>
        <v/>
      </c>
      <c r="M12" s="50"/>
      <c r="N12" s="50"/>
      <c r="O12" s="17" t="str">
        <f t="shared" si="6"/>
        <v/>
      </c>
      <c r="P12" s="50"/>
      <c r="Q12" s="50"/>
      <c r="R12" s="3" t="str">
        <f t="shared" si="7"/>
        <v/>
      </c>
      <c r="S12" s="50"/>
      <c r="T12" s="50"/>
      <c r="U12" s="50"/>
      <c r="V12" s="50"/>
      <c r="W12" s="50"/>
      <c r="X12" s="50"/>
      <c r="Y12" s="3" t="str">
        <f t="shared" si="8"/>
        <v/>
      </c>
    </row>
    <row r="13" spans="1:25" ht="11.25" customHeight="1" x14ac:dyDescent="0.3">
      <c r="A13" s="10">
        <v>10</v>
      </c>
      <c r="B13" s="27">
        <f>IF(Calendario!C16=Calendario!$H$7,Calendario!$H$7,Calendario!D16)</f>
        <v>0</v>
      </c>
      <c r="C13" s="4" t="str">
        <f t="shared" si="0"/>
        <v/>
      </c>
      <c r="D13" s="48"/>
      <c r="E13" s="48"/>
      <c r="F13" s="15" t="str">
        <f t="shared" si="1"/>
        <v/>
      </c>
      <c r="G13" s="48"/>
      <c r="H13" s="48"/>
      <c r="I13" s="15" t="str">
        <f t="shared" si="2"/>
        <v/>
      </c>
      <c r="J13" s="4" t="str">
        <f t="shared" si="3"/>
        <v/>
      </c>
      <c r="K13" s="4" t="str">
        <f t="shared" si="4"/>
        <v/>
      </c>
      <c r="L13" s="15" t="str">
        <f t="shared" si="5"/>
        <v/>
      </c>
      <c r="M13" s="48"/>
      <c r="N13" s="48"/>
      <c r="O13" s="15" t="str">
        <f t="shared" si="6"/>
        <v/>
      </c>
      <c r="P13" s="48"/>
      <c r="Q13" s="48"/>
      <c r="R13" s="4" t="str">
        <f t="shared" si="7"/>
        <v/>
      </c>
      <c r="S13" s="48"/>
      <c r="T13" s="48"/>
      <c r="U13" s="48"/>
      <c r="V13" s="48"/>
      <c r="W13" s="48"/>
      <c r="X13" s="48"/>
      <c r="Y13" s="4" t="str">
        <f t="shared" si="8"/>
        <v/>
      </c>
    </row>
    <row r="14" spans="1:25" ht="11.25" customHeight="1" x14ac:dyDescent="0.3">
      <c r="A14" s="10">
        <v>11</v>
      </c>
      <c r="B14" s="26">
        <f>IF(Calendario!C17=Calendario!$H$7,Calendario!$H$7,Calendario!D17)</f>
        <v>0</v>
      </c>
      <c r="C14" s="6" t="str">
        <f t="shared" si="0"/>
        <v/>
      </c>
      <c r="D14" s="47"/>
      <c r="E14" s="47"/>
      <c r="F14" s="14" t="str">
        <f t="shared" si="1"/>
        <v/>
      </c>
      <c r="G14" s="47"/>
      <c r="H14" s="47"/>
      <c r="I14" s="14" t="str">
        <f t="shared" si="2"/>
        <v/>
      </c>
      <c r="J14" s="6" t="str">
        <f t="shared" si="3"/>
        <v/>
      </c>
      <c r="K14" s="6" t="str">
        <f t="shared" si="4"/>
        <v/>
      </c>
      <c r="L14" s="14" t="str">
        <f t="shared" si="5"/>
        <v/>
      </c>
      <c r="M14" s="47"/>
      <c r="N14" s="47"/>
      <c r="O14" s="14" t="str">
        <f t="shared" si="6"/>
        <v/>
      </c>
      <c r="P14" s="47"/>
      <c r="Q14" s="47"/>
      <c r="R14" s="6" t="str">
        <f t="shared" si="7"/>
        <v/>
      </c>
      <c r="S14" s="47"/>
      <c r="T14" s="47"/>
      <c r="U14" s="47"/>
      <c r="V14" s="47"/>
      <c r="W14" s="47"/>
      <c r="X14" s="47"/>
      <c r="Y14" s="6" t="str">
        <f t="shared" si="8"/>
        <v/>
      </c>
    </row>
    <row r="15" spans="1:25" ht="11.25" customHeight="1" x14ac:dyDescent="0.3">
      <c r="A15" s="10">
        <v>12</v>
      </c>
      <c r="B15" s="27">
        <f>IF(Calendario!C18=Calendario!$H$7,Calendario!$H$7,Calendario!D18)</f>
        <v>0</v>
      </c>
      <c r="C15" s="4" t="str">
        <f t="shared" si="0"/>
        <v/>
      </c>
      <c r="D15" s="48"/>
      <c r="E15" s="48"/>
      <c r="F15" s="15" t="str">
        <f t="shared" si="1"/>
        <v/>
      </c>
      <c r="G15" s="48"/>
      <c r="H15" s="48"/>
      <c r="I15" s="15" t="str">
        <f t="shared" si="2"/>
        <v/>
      </c>
      <c r="J15" s="4" t="str">
        <f t="shared" si="3"/>
        <v/>
      </c>
      <c r="K15" s="4" t="str">
        <f t="shared" si="4"/>
        <v/>
      </c>
      <c r="L15" s="15" t="str">
        <f t="shared" si="5"/>
        <v/>
      </c>
      <c r="M15" s="48"/>
      <c r="N15" s="48"/>
      <c r="O15" s="15" t="str">
        <f t="shared" si="6"/>
        <v/>
      </c>
      <c r="P15" s="48"/>
      <c r="Q15" s="48"/>
      <c r="R15" s="4" t="str">
        <f t="shared" si="7"/>
        <v/>
      </c>
      <c r="S15" s="48"/>
      <c r="T15" s="48"/>
      <c r="U15" s="48"/>
      <c r="V15" s="48"/>
      <c r="W15" s="48"/>
      <c r="X15" s="48"/>
      <c r="Y15" s="4" t="str">
        <f t="shared" si="8"/>
        <v/>
      </c>
    </row>
    <row r="16" spans="1:25" ht="11.25" customHeight="1" x14ac:dyDescent="0.3">
      <c r="A16" s="10">
        <v>13</v>
      </c>
      <c r="B16" s="29">
        <f>IF(Calendario!C19=Calendario!$H$7,Calendario!$H$7,Calendario!D19)</f>
        <v>0</v>
      </c>
      <c r="C16" s="3" t="str">
        <f t="shared" si="0"/>
        <v/>
      </c>
      <c r="D16" s="50"/>
      <c r="E16" s="50"/>
      <c r="F16" s="17" t="str">
        <f t="shared" si="1"/>
        <v/>
      </c>
      <c r="G16" s="50"/>
      <c r="H16" s="50"/>
      <c r="I16" s="17" t="str">
        <f t="shared" si="2"/>
        <v/>
      </c>
      <c r="J16" s="3" t="str">
        <f t="shared" si="3"/>
        <v/>
      </c>
      <c r="K16" s="3" t="str">
        <f t="shared" si="4"/>
        <v/>
      </c>
      <c r="L16" s="17" t="str">
        <f t="shared" si="5"/>
        <v/>
      </c>
      <c r="M16" s="50"/>
      <c r="N16" s="50"/>
      <c r="O16" s="17" t="str">
        <f t="shared" si="6"/>
        <v/>
      </c>
      <c r="P16" s="50"/>
      <c r="Q16" s="50"/>
      <c r="R16" s="3" t="str">
        <f t="shared" si="7"/>
        <v/>
      </c>
      <c r="S16" s="50"/>
      <c r="T16" s="50"/>
      <c r="U16" s="50"/>
      <c r="V16" s="50"/>
      <c r="W16" s="50"/>
      <c r="X16" s="50"/>
      <c r="Y16" s="3" t="str">
        <f t="shared" si="8"/>
        <v/>
      </c>
    </row>
    <row r="17" spans="1:25" ht="11.25" customHeight="1" x14ac:dyDescent="0.3">
      <c r="A17" s="10">
        <v>14</v>
      </c>
      <c r="B17" s="27">
        <f>IF(Calendario!C20=Calendario!$H$7,Calendario!$H$7,Calendario!D20)</f>
        <v>0</v>
      </c>
      <c r="C17" s="4" t="str">
        <f t="shared" si="0"/>
        <v/>
      </c>
      <c r="D17" s="48"/>
      <c r="E17" s="48"/>
      <c r="F17" s="15" t="str">
        <f t="shared" si="1"/>
        <v/>
      </c>
      <c r="G17" s="48"/>
      <c r="H17" s="48"/>
      <c r="I17" s="15" t="str">
        <f t="shared" si="2"/>
        <v/>
      </c>
      <c r="J17" s="4" t="str">
        <f t="shared" si="3"/>
        <v/>
      </c>
      <c r="K17" s="4" t="str">
        <f t="shared" si="4"/>
        <v/>
      </c>
      <c r="L17" s="15" t="str">
        <f t="shared" si="5"/>
        <v/>
      </c>
      <c r="M17" s="48"/>
      <c r="N17" s="48"/>
      <c r="O17" s="15" t="str">
        <f t="shared" si="6"/>
        <v/>
      </c>
      <c r="P17" s="48"/>
      <c r="Q17" s="48"/>
      <c r="R17" s="4" t="str">
        <f t="shared" si="7"/>
        <v/>
      </c>
      <c r="S17" s="48"/>
      <c r="T17" s="48"/>
      <c r="U17" s="48"/>
      <c r="V17" s="48"/>
      <c r="W17" s="48"/>
      <c r="X17" s="48"/>
      <c r="Y17" s="4" t="str">
        <f t="shared" si="8"/>
        <v/>
      </c>
    </row>
    <row r="18" spans="1:25" ht="11.25" customHeight="1" x14ac:dyDescent="0.3">
      <c r="A18" s="10">
        <v>15</v>
      </c>
      <c r="B18" s="26">
        <f>IF(Calendario!C21=Calendario!$H$7,Calendario!$H$7,Calendario!D21)</f>
        <v>0</v>
      </c>
      <c r="C18" s="6" t="str">
        <f t="shared" si="0"/>
        <v/>
      </c>
      <c r="D18" s="47"/>
      <c r="E18" s="47"/>
      <c r="F18" s="14" t="str">
        <f t="shared" si="1"/>
        <v/>
      </c>
      <c r="G18" s="47"/>
      <c r="H18" s="47"/>
      <c r="I18" s="14" t="str">
        <f t="shared" si="2"/>
        <v/>
      </c>
      <c r="J18" s="6" t="str">
        <f t="shared" si="3"/>
        <v/>
      </c>
      <c r="K18" s="6" t="str">
        <f t="shared" si="4"/>
        <v/>
      </c>
      <c r="L18" s="14" t="str">
        <f t="shared" si="5"/>
        <v/>
      </c>
      <c r="M18" s="47"/>
      <c r="N18" s="47"/>
      <c r="O18" s="14" t="str">
        <f t="shared" si="6"/>
        <v/>
      </c>
      <c r="P18" s="47"/>
      <c r="Q18" s="47"/>
      <c r="R18" s="6" t="str">
        <f t="shared" si="7"/>
        <v/>
      </c>
      <c r="S18" s="47"/>
      <c r="T18" s="47"/>
      <c r="U18" s="47"/>
      <c r="V18" s="47"/>
      <c r="W18" s="47"/>
      <c r="X18" s="47"/>
      <c r="Y18" s="6" t="str">
        <f t="shared" si="8"/>
        <v/>
      </c>
    </row>
    <row r="19" spans="1:25" ht="11.25" customHeight="1" x14ac:dyDescent="0.3">
      <c r="A19" s="10">
        <v>16</v>
      </c>
      <c r="B19" s="27">
        <f>IF(Calendario!C22=Calendario!$H$7,Calendario!$H$7,Calendario!D22)</f>
        <v>0</v>
      </c>
      <c r="C19" s="4" t="str">
        <f t="shared" si="0"/>
        <v/>
      </c>
      <c r="D19" s="48"/>
      <c r="E19" s="48"/>
      <c r="F19" s="15" t="str">
        <f t="shared" si="1"/>
        <v/>
      </c>
      <c r="G19" s="48"/>
      <c r="H19" s="48"/>
      <c r="I19" s="15" t="str">
        <f t="shared" si="2"/>
        <v/>
      </c>
      <c r="J19" s="4" t="str">
        <f t="shared" si="3"/>
        <v/>
      </c>
      <c r="K19" s="4" t="str">
        <f t="shared" si="4"/>
        <v/>
      </c>
      <c r="L19" s="15" t="str">
        <f t="shared" si="5"/>
        <v/>
      </c>
      <c r="M19" s="48"/>
      <c r="N19" s="48"/>
      <c r="O19" s="15" t="str">
        <f t="shared" si="6"/>
        <v/>
      </c>
      <c r="P19" s="48"/>
      <c r="Q19" s="48"/>
      <c r="R19" s="4" t="str">
        <f t="shared" si="7"/>
        <v/>
      </c>
      <c r="S19" s="48"/>
      <c r="T19" s="48"/>
      <c r="U19" s="48"/>
      <c r="V19" s="48"/>
      <c r="W19" s="48"/>
      <c r="X19" s="48"/>
      <c r="Y19" s="4" t="str">
        <f t="shared" si="8"/>
        <v/>
      </c>
    </row>
    <row r="20" spans="1:25" ht="11.25" customHeight="1" x14ac:dyDescent="0.3">
      <c r="A20" s="10">
        <v>17</v>
      </c>
      <c r="B20" s="29">
        <f>IF(Calendario!C23=Calendario!$H$7,Calendario!$H$7,Calendario!D23)</f>
        <v>0</v>
      </c>
      <c r="C20" s="3" t="str">
        <f t="shared" si="0"/>
        <v/>
      </c>
      <c r="D20" s="50"/>
      <c r="E20" s="50"/>
      <c r="F20" s="17" t="str">
        <f t="shared" si="1"/>
        <v/>
      </c>
      <c r="G20" s="50"/>
      <c r="H20" s="50"/>
      <c r="I20" s="17" t="str">
        <f t="shared" si="2"/>
        <v/>
      </c>
      <c r="J20" s="3" t="str">
        <f t="shared" si="3"/>
        <v/>
      </c>
      <c r="K20" s="3" t="str">
        <f t="shared" si="4"/>
        <v/>
      </c>
      <c r="L20" s="17" t="str">
        <f t="shared" si="5"/>
        <v/>
      </c>
      <c r="M20" s="50"/>
      <c r="N20" s="50"/>
      <c r="O20" s="17" t="str">
        <f t="shared" si="6"/>
        <v/>
      </c>
      <c r="P20" s="50"/>
      <c r="Q20" s="50"/>
      <c r="R20" s="3" t="str">
        <f t="shared" si="7"/>
        <v/>
      </c>
      <c r="S20" s="50"/>
      <c r="T20" s="50"/>
      <c r="U20" s="50"/>
      <c r="V20" s="50"/>
      <c r="W20" s="50"/>
      <c r="X20" s="50"/>
      <c r="Y20" s="3" t="str">
        <f t="shared" si="8"/>
        <v/>
      </c>
    </row>
    <row r="21" spans="1:25" ht="11.25" customHeight="1" x14ac:dyDescent="0.3">
      <c r="A21" s="10">
        <v>18</v>
      </c>
      <c r="B21" s="27">
        <f>IF(Calendario!C24=Calendario!$H$7,Calendario!$H$7,Calendario!D24)</f>
        <v>0</v>
      </c>
      <c r="C21" s="4" t="str">
        <f t="shared" si="0"/>
        <v/>
      </c>
      <c r="D21" s="48"/>
      <c r="E21" s="48"/>
      <c r="F21" s="15" t="str">
        <f t="shared" si="1"/>
        <v/>
      </c>
      <c r="G21" s="48"/>
      <c r="H21" s="48"/>
      <c r="I21" s="15" t="str">
        <f t="shared" si="2"/>
        <v/>
      </c>
      <c r="J21" s="4" t="str">
        <f t="shared" si="3"/>
        <v/>
      </c>
      <c r="K21" s="4" t="str">
        <f t="shared" si="4"/>
        <v/>
      </c>
      <c r="L21" s="15" t="str">
        <f t="shared" si="5"/>
        <v/>
      </c>
      <c r="M21" s="48"/>
      <c r="N21" s="48"/>
      <c r="O21" s="15" t="str">
        <f t="shared" si="6"/>
        <v/>
      </c>
      <c r="P21" s="48"/>
      <c r="Q21" s="48"/>
      <c r="R21" s="4" t="str">
        <f t="shared" si="7"/>
        <v/>
      </c>
      <c r="S21" s="48"/>
      <c r="T21" s="48"/>
      <c r="U21" s="48"/>
      <c r="V21" s="48"/>
      <c r="W21" s="48"/>
      <c r="X21" s="48"/>
      <c r="Y21" s="4" t="str">
        <f t="shared" si="8"/>
        <v/>
      </c>
    </row>
    <row r="22" spans="1:25" ht="11.25" customHeight="1" x14ac:dyDescent="0.3">
      <c r="A22" s="10">
        <v>19</v>
      </c>
      <c r="B22" s="26">
        <f>IF(Calendario!C25=Calendario!$H$7,Calendario!$H$7,Calendario!D25)</f>
        <v>0</v>
      </c>
      <c r="C22" s="6" t="str">
        <f t="shared" si="0"/>
        <v/>
      </c>
      <c r="D22" s="47"/>
      <c r="E22" s="47"/>
      <c r="F22" s="14" t="str">
        <f t="shared" si="1"/>
        <v/>
      </c>
      <c r="G22" s="47"/>
      <c r="H22" s="47"/>
      <c r="I22" s="14" t="str">
        <f t="shared" si="2"/>
        <v/>
      </c>
      <c r="J22" s="6" t="str">
        <f t="shared" si="3"/>
        <v/>
      </c>
      <c r="K22" s="6" t="str">
        <f t="shared" si="4"/>
        <v/>
      </c>
      <c r="L22" s="14" t="str">
        <f t="shared" si="5"/>
        <v/>
      </c>
      <c r="M22" s="47"/>
      <c r="N22" s="47"/>
      <c r="O22" s="14" t="str">
        <f t="shared" si="6"/>
        <v/>
      </c>
      <c r="P22" s="47"/>
      <c r="Q22" s="47"/>
      <c r="R22" s="6" t="str">
        <f t="shared" si="7"/>
        <v/>
      </c>
      <c r="S22" s="47"/>
      <c r="T22" s="47"/>
      <c r="U22" s="47"/>
      <c r="V22" s="47"/>
      <c r="W22" s="47"/>
      <c r="X22" s="47"/>
      <c r="Y22" s="6" t="str">
        <f t="shared" si="8"/>
        <v/>
      </c>
    </row>
    <row r="23" spans="1:25" ht="11.25" customHeight="1" x14ac:dyDescent="0.3">
      <c r="A23" s="10">
        <v>20</v>
      </c>
      <c r="B23" s="27">
        <f>IF(Calendario!C26=Calendario!$H$7,Calendario!$H$7,Calendario!D26)</f>
        <v>0</v>
      </c>
      <c r="C23" s="4" t="str">
        <f t="shared" si="0"/>
        <v/>
      </c>
      <c r="D23" s="48"/>
      <c r="E23" s="48"/>
      <c r="F23" s="15" t="str">
        <f t="shared" si="1"/>
        <v/>
      </c>
      <c r="G23" s="48"/>
      <c r="H23" s="48"/>
      <c r="I23" s="15" t="str">
        <f t="shared" si="2"/>
        <v/>
      </c>
      <c r="J23" s="4" t="str">
        <f t="shared" si="3"/>
        <v/>
      </c>
      <c r="K23" s="4" t="str">
        <f t="shared" si="4"/>
        <v/>
      </c>
      <c r="L23" s="15" t="str">
        <f t="shared" si="5"/>
        <v/>
      </c>
      <c r="M23" s="48"/>
      <c r="N23" s="48"/>
      <c r="O23" s="15" t="str">
        <f t="shared" si="6"/>
        <v/>
      </c>
      <c r="P23" s="48"/>
      <c r="Q23" s="48"/>
      <c r="R23" s="4" t="str">
        <f t="shared" si="7"/>
        <v/>
      </c>
      <c r="S23" s="48"/>
      <c r="T23" s="48"/>
      <c r="U23" s="48"/>
      <c r="V23" s="48"/>
      <c r="W23" s="48"/>
      <c r="X23" s="48"/>
      <c r="Y23" s="4" t="str">
        <f t="shared" si="8"/>
        <v/>
      </c>
    </row>
    <row r="24" spans="1:25" ht="11.25" customHeight="1" x14ac:dyDescent="0.3">
      <c r="A24" s="10">
        <v>21</v>
      </c>
      <c r="B24" s="29">
        <f>IF(Calendario!C27=Calendario!$H$7,Calendario!$H$7,Calendario!D27)</f>
        <v>0</v>
      </c>
      <c r="C24" s="3" t="str">
        <f t="shared" si="0"/>
        <v/>
      </c>
      <c r="D24" s="50"/>
      <c r="E24" s="50"/>
      <c r="F24" s="17" t="str">
        <f t="shared" si="1"/>
        <v/>
      </c>
      <c r="G24" s="50"/>
      <c r="H24" s="50"/>
      <c r="I24" s="17" t="str">
        <f t="shared" si="2"/>
        <v/>
      </c>
      <c r="J24" s="3" t="str">
        <f t="shared" si="3"/>
        <v/>
      </c>
      <c r="K24" s="3" t="str">
        <f t="shared" si="4"/>
        <v/>
      </c>
      <c r="L24" s="17" t="str">
        <f t="shared" si="5"/>
        <v/>
      </c>
      <c r="M24" s="50"/>
      <c r="N24" s="50"/>
      <c r="O24" s="17" t="str">
        <f t="shared" si="6"/>
        <v/>
      </c>
      <c r="P24" s="50"/>
      <c r="Q24" s="50"/>
      <c r="R24" s="3" t="str">
        <f t="shared" si="7"/>
        <v/>
      </c>
      <c r="S24" s="50"/>
      <c r="T24" s="50"/>
      <c r="U24" s="50"/>
      <c r="V24" s="50"/>
      <c r="W24" s="50"/>
      <c r="X24" s="50"/>
      <c r="Y24" s="3" t="str">
        <f t="shared" si="8"/>
        <v/>
      </c>
    </row>
    <row r="25" spans="1:25" ht="11.25" customHeight="1" x14ac:dyDescent="0.3">
      <c r="A25" s="10">
        <v>22</v>
      </c>
      <c r="B25" s="27">
        <f>IF(Calendario!C28=Calendario!$H$7,Calendario!$H$7,Calendario!D28)</f>
        <v>0</v>
      </c>
      <c r="C25" s="4" t="str">
        <f t="shared" si="0"/>
        <v/>
      </c>
      <c r="D25" s="48"/>
      <c r="E25" s="48"/>
      <c r="F25" s="15" t="str">
        <f t="shared" si="1"/>
        <v/>
      </c>
      <c r="G25" s="48"/>
      <c r="H25" s="48"/>
      <c r="I25" s="15" t="str">
        <f t="shared" si="2"/>
        <v/>
      </c>
      <c r="J25" s="4" t="str">
        <f t="shared" si="3"/>
        <v/>
      </c>
      <c r="K25" s="4" t="str">
        <f t="shared" si="4"/>
        <v/>
      </c>
      <c r="L25" s="15" t="str">
        <f t="shared" si="5"/>
        <v/>
      </c>
      <c r="M25" s="48"/>
      <c r="N25" s="48"/>
      <c r="O25" s="15" t="str">
        <f t="shared" si="6"/>
        <v/>
      </c>
      <c r="P25" s="48"/>
      <c r="Q25" s="48"/>
      <c r="R25" s="4" t="str">
        <f t="shared" si="7"/>
        <v/>
      </c>
      <c r="S25" s="48"/>
      <c r="T25" s="48"/>
      <c r="U25" s="48"/>
      <c r="V25" s="48"/>
      <c r="W25" s="48"/>
      <c r="X25" s="48"/>
      <c r="Y25" s="4" t="str">
        <f t="shared" si="8"/>
        <v/>
      </c>
    </row>
    <row r="26" spans="1:25" ht="11.25" customHeight="1" x14ac:dyDescent="0.3">
      <c r="A26" s="10">
        <v>23</v>
      </c>
      <c r="B26" s="26">
        <f>IF(Calendario!C29=Calendario!$H$7,Calendario!$H$7,Calendario!D29)</f>
        <v>0</v>
      </c>
      <c r="C26" s="6" t="str">
        <f t="shared" si="0"/>
        <v/>
      </c>
      <c r="D26" s="47"/>
      <c r="E26" s="47"/>
      <c r="F26" s="14" t="str">
        <f t="shared" si="1"/>
        <v/>
      </c>
      <c r="G26" s="47"/>
      <c r="H26" s="47"/>
      <c r="I26" s="14" t="str">
        <f t="shared" si="2"/>
        <v/>
      </c>
      <c r="J26" s="6" t="str">
        <f t="shared" si="3"/>
        <v/>
      </c>
      <c r="K26" s="6" t="str">
        <f t="shared" si="4"/>
        <v/>
      </c>
      <c r="L26" s="14" t="str">
        <f t="shared" si="5"/>
        <v/>
      </c>
      <c r="M26" s="47"/>
      <c r="N26" s="47"/>
      <c r="O26" s="14" t="str">
        <f t="shared" si="6"/>
        <v/>
      </c>
      <c r="P26" s="47"/>
      <c r="Q26" s="47"/>
      <c r="R26" s="6" t="str">
        <f t="shared" si="7"/>
        <v/>
      </c>
      <c r="S26" s="47"/>
      <c r="T26" s="47"/>
      <c r="U26" s="47"/>
      <c r="V26" s="47"/>
      <c r="W26" s="47"/>
      <c r="X26" s="47"/>
      <c r="Y26" s="6" t="str">
        <f t="shared" si="8"/>
        <v/>
      </c>
    </row>
    <row r="27" spans="1:25" ht="11.25" customHeight="1" x14ac:dyDescent="0.3">
      <c r="A27" s="10">
        <v>24</v>
      </c>
      <c r="B27" s="27">
        <f>IF(Calendario!C30=Calendario!$H$7,Calendario!$H$7,Calendario!D30)</f>
        <v>0</v>
      </c>
      <c r="C27" s="4" t="str">
        <f t="shared" si="0"/>
        <v/>
      </c>
      <c r="D27" s="48"/>
      <c r="E27" s="48"/>
      <c r="F27" s="15" t="str">
        <f t="shared" si="1"/>
        <v/>
      </c>
      <c r="G27" s="48"/>
      <c r="H27" s="48"/>
      <c r="I27" s="15" t="str">
        <f t="shared" si="2"/>
        <v/>
      </c>
      <c r="J27" s="4" t="str">
        <f t="shared" si="3"/>
        <v/>
      </c>
      <c r="K27" s="4" t="str">
        <f t="shared" si="4"/>
        <v/>
      </c>
      <c r="L27" s="15" t="str">
        <f t="shared" si="5"/>
        <v/>
      </c>
      <c r="M27" s="48"/>
      <c r="N27" s="48"/>
      <c r="O27" s="15" t="str">
        <f t="shared" si="6"/>
        <v/>
      </c>
      <c r="P27" s="48"/>
      <c r="Q27" s="48"/>
      <c r="R27" s="4" t="str">
        <f t="shared" si="7"/>
        <v/>
      </c>
      <c r="S27" s="48"/>
      <c r="T27" s="48"/>
      <c r="U27" s="48"/>
      <c r="V27" s="48"/>
      <c r="W27" s="48"/>
      <c r="X27" s="48"/>
      <c r="Y27" s="4" t="str">
        <f t="shared" si="8"/>
        <v/>
      </c>
    </row>
    <row r="28" spans="1:25" ht="11.25" customHeight="1" x14ac:dyDescent="0.3">
      <c r="A28" s="10">
        <v>25</v>
      </c>
      <c r="B28" s="29">
        <f>IF(Calendario!C31=Calendario!$H$7,Calendario!$H$7,Calendario!D31)</f>
        <v>0</v>
      </c>
      <c r="C28" s="3" t="str">
        <f t="shared" si="0"/>
        <v/>
      </c>
      <c r="D28" s="50"/>
      <c r="E28" s="50"/>
      <c r="F28" s="17" t="str">
        <f t="shared" si="1"/>
        <v/>
      </c>
      <c r="G28" s="50"/>
      <c r="H28" s="50"/>
      <c r="I28" s="17" t="str">
        <f t="shared" si="2"/>
        <v/>
      </c>
      <c r="J28" s="3" t="str">
        <f t="shared" si="3"/>
        <v/>
      </c>
      <c r="K28" s="3" t="str">
        <f t="shared" si="4"/>
        <v/>
      </c>
      <c r="L28" s="17" t="str">
        <f t="shared" si="5"/>
        <v/>
      </c>
      <c r="M28" s="50"/>
      <c r="N28" s="50"/>
      <c r="O28" s="17" t="str">
        <f t="shared" si="6"/>
        <v/>
      </c>
      <c r="P28" s="50"/>
      <c r="Q28" s="50"/>
      <c r="R28" s="3" t="str">
        <f t="shared" si="7"/>
        <v/>
      </c>
      <c r="S28" s="50"/>
      <c r="T28" s="50"/>
      <c r="U28" s="50"/>
      <c r="V28" s="50"/>
      <c r="W28" s="50"/>
      <c r="X28" s="50"/>
      <c r="Y28" s="3" t="str">
        <f t="shared" si="8"/>
        <v/>
      </c>
    </row>
    <row r="29" spans="1:25" ht="11.25" customHeight="1" x14ac:dyDescent="0.3">
      <c r="A29" s="10">
        <v>26</v>
      </c>
      <c r="B29" s="27">
        <f>IF(Calendario!C32=Calendario!$H$7,Calendario!$H$7,Calendario!D32)</f>
        <v>0</v>
      </c>
      <c r="C29" s="4" t="str">
        <f t="shared" si="0"/>
        <v/>
      </c>
      <c r="D29" s="48"/>
      <c r="E29" s="48"/>
      <c r="F29" s="15" t="str">
        <f t="shared" si="1"/>
        <v/>
      </c>
      <c r="G29" s="48"/>
      <c r="H29" s="48"/>
      <c r="I29" s="15" t="str">
        <f t="shared" si="2"/>
        <v/>
      </c>
      <c r="J29" s="4" t="str">
        <f t="shared" si="3"/>
        <v/>
      </c>
      <c r="K29" s="4" t="str">
        <f t="shared" si="4"/>
        <v/>
      </c>
      <c r="L29" s="15" t="str">
        <f t="shared" si="5"/>
        <v/>
      </c>
      <c r="M29" s="48"/>
      <c r="N29" s="48"/>
      <c r="O29" s="15" t="str">
        <f t="shared" si="6"/>
        <v/>
      </c>
      <c r="P29" s="48"/>
      <c r="Q29" s="48"/>
      <c r="R29" s="4" t="str">
        <f t="shared" si="7"/>
        <v/>
      </c>
      <c r="S29" s="48"/>
      <c r="T29" s="48"/>
      <c r="U29" s="48"/>
      <c r="V29" s="48"/>
      <c r="W29" s="48"/>
      <c r="X29" s="48"/>
      <c r="Y29" s="4" t="str">
        <f t="shared" si="8"/>
        <v/>
      </c>
    </row>
    <row r="30" spans="1:25" ht="11.25" customHeight="1" x14ac:dyDescent="0.3">
      <c r="A30" s="10">
        <v>27</v>
      </c>
      <c r="B30" s="26">
        <f>IF(Calendario!C33=Calendario!$H$7,Calendario!$H$7,Calendario!D33)</f>
        <v>0</v>
      </c>
      <c r="C30" s="6" t="str">
        <f t="shared" si="0"/>
        <v/>
      </c>
      <c r="D30" s="47"/>
      <c r="E30" s="47"/>
      <c r="F30" s="14" t="str">
        <f t="shared" si="1"/>
        <v/>
      </c>
      <c r="G30" s="47"/>
      <c r="H30" s="47"/>
      <c r="I30" s="14" t="str">
        <f t="shared" si="2"/>
        <v/>
      </c>
      <c r="J30" s="6" t="str">
        <f t="shared" si="3"/>
        <v/>
      </c>
      <c r="K30" s="6" t="str">
        <f t="shared" si="4"/>
        <v/>
      </c>
      <c r="L30" s="14" t="str">
        <f t="shared" si="5"/>
        <v/>
      </c>
      <c r="M30" s="47"/>
      <c r="N30" s="47"/>
      <c r="O30" s="14" t="str">
        <f t="shared" si="6"/>
        <v/>
      </c>
      <c r="P30" s="47"/>
      <c r="Q30" s="47"/>
      <c r="R30" s="6" t="str">
        <f t="shared" si="7"/>
        <v/>
      </c>
      <c r="S30" s="47"/>
      <c r="T30" s="47"/>
      <c r="U30" s="47"/>
      <c r="V30" s="47"/>
      <c r="W30" s="47"/>
      <c r="X30" s="47"/>
      <c r="Y30" s="6" t="str">
        <f t="shared" si="8"/>
        <v/>
      </c>
    </row>
    <row r="31" spans="1:25" ht="11.25" customHeight="1" x14ac:dyDescent="0.3">
      <c r="A31" s="10">
        <v>28</v>
      </c>
      <c r="B31" s="27">
        <f>IF(Calendario!C34=Calendario!$H$7,Calendario!$H$7,Calendario!D34)</f>
        <v>0</v>
      </c>
      <c r="C31" s="4" t="str">
        <f t="shared" si="0"/>
        <v/>
      </c>
      <c r="D31" s="48"/>
      <c r="E31" s="48"/>
      <c r="F31" s="15" t="str">
        <f t="shared" si="1"/>
        <v/>
      </c>
      <c r="G31" s="48"/>
      <c r="H31" s="48"/>
      <c r="I31" s="15" t="str">
        <f t="shared" si="2"/>
        <v/>
      </c>
      <c r="J31" s="4" t="str">
        <f t="shared" si="3"/>
        <v/>
      </c>
      <c r="K31" s="4" t="str">
        <f t="shared" si="4"/>
        <v/>
      </c>
      <c r="L31" s="15" t="str">
        <f t="shared" si="5"/>
        <v/>
      </c>
      <c r="M31" s="48"/>
      <c r="N31" s="48"/>
      <c r="O31" s="15" t="str">
        <f t="shared" si="6"/>
        <v/>
      </c>
      <c r="P31" s="48"/>
      <c r="Q31" s="48"/>
      <c r="R31" s="4" t="str">
        <f t="shared" si="7"/>
        <v/>
      </c>
      <c r="S31" s="48"/>
      <c r="T31" s="48"/>
      <c r="U31" s="48"/>
      <c r="V31" s="48"/>
      <c r="W31" s="48"/>
      <c r="X31" s="48"/>
      <c r="Y31" s="4" t="str">
        <f t="shared" si="8"/>
        <v/>
      </c>
    </row>
    <row r="32" spans="1:25" ht="11.25" customHeight="1" x14ac:dyDescent="0.3">
      <c r="A32" s="10">
        <v>29</v>
      </c>
      <c r="B32" s="29">
        <f>IF(Calendario!C35=Calendario!$H$7,Calendario!$H$7,Calendario!D35)</f>
        <v>0</v>
      </c>
      <c r="C32" s="3" t="str">
        <f t="shared" si="0"/>
        <v/>
      </c>
      <c r="D32" s="50"/>
      <c r="E32" s="50"/>
      <c r="F32" s="17" t="str">
        <f t="shared" si="1"/>
        <v/>
      </c>
      <c r="G32" s="50"/>
      <c r="H32" s="50"/>
      <c r="I32" s="17" t="str">
        <f t="shared" si="2"/>
        <v/>
      </c>
      <c r="J32" s="3" t="str">
        <f t="shared" si="3"/>
        <v/>
      </c>
      <c r="K32" s="3" t="str">
        <f t="shared" si="4"/>
        <v/>
      </c>
      <c r="L32" s="17" t="str">
        <f t="shared" si="5"/>
        <v/>
      </c>
      <c r="M32" s="50"/>
      <c r="N32" s="50"/>
      <c r="O32" s="17" t="str">
        <f t="shared" si="6"/>
        <v/>
      </c>
      <c r="P32" s="50"/>
      <c r="Q32" s="50"/>
      <c r="R32" s="3" t="str">
        <f t="shared" si="7"/>
        <v/>
      </c>
      <c r="S32" s="50"/>
      <c r="T32" s="50"/>
      <c r="U32" s="50"/>
      <c r="V32" s="50"/>
      <c r="W32" s="50"/>
      <c r="X32" s="50"/>
      <c r="Y32" s="3" t="str">
        <f t="shared" si="8"/>
        <v/>
      </c>
    </row>
    <row r="33" spans="1:25" ht="11.25" customHeight="1" x14ac:dyDescent="0.3">
      <c r="A33" s="10">
        <v>30</v>
      </c>
      <c r="B33" s="27">
        <f>IF(Calendario!C36=Calendario!$H$7,Calendario!$H$7,Calendario!D36)</f>
        <v>0</v>
      </c>
      <c r="C33" s="4" t="str">
        <f t="shared" si="0"/>
        <v/>
      </c>
      <c r="D33" s="48"/>
      <c r="E33" s="48"/>
      <c r="F33" s="15" t="str">
        <f t="shared" si="1"/>
        <v/>
      </c>
      <c r="G33" s="48"/>
      <c r="H33" s="48"/>
      <c r="I33" s="15" t="str">
        <f t="shared" si="2"/>
        <v/>
      </c>
      <c r="J33" s="4" t="str">
        <f t="shared" si="3"/>
        <v/>
      </c>
      <c r="K33" s="4" t="str">
        <f t="shared" si="4"/>
        <v/>
      </c>
      <c r="L33" s="15" t="str">
        <f t="shared" si="5"/>
        <v/>
      </c>
      <c r="M33" s="48"/>
      <c r="N33" s="48"/>
      <c r="O33" s="15" t="str">
        <f t="shared" si="6"/>
        <v/>
      </c>
      <c r="P33" s="48"/>
      <c r="Q33" s="48"/>
      <c r="R33" s="4" t="str">
        <f t="shared" si="7"/>
        <v/>
      </c>
      <c r="S33" s="48"/>
      <c r="T33" s="48"/>
      <c r="U33" s="48"/>
      <c r="V33" s="48"/>
      <c r="W33" s="48"/>
      <c r="X33" s="48"/>
      <c r="Y33" s="4" t="str">
        <f t="shared" si="8"/>
        <v/>
      </c>
    </row>
    <row r="34" spans="1:25" x14ac:dyDescent="0.3">
      <c r="A34" s="8"/>
      <c r="B34" s="13"/>
      <c r="C34" s="2" t="s">
        <v>0</v>
      </c>
      <c r="D34" s="2" t="s">
        <v>1</v>
      </c>
      <c r="E34" s="2" t="s">
        <v>2</v>
      </c>
      <c r="F34" s="2" t="s">
        <v>3</v>
      </c>
      <c r="G34" s="2" t="s">
        <v>4</v>
      </c>
      <c r="H34" s="2" t="s">
        <v>5</v>
      </c>
      <c r="I34" s="2" t="s">
        <v>6</v>
      </c>
      <c r="J34" s="2" t="s">
        <v>7</v>
      </c>
      <c r="K34" s="2" t="s">
        <v>8</v>
      </c>
      <c r="L34" s="2" t="s">
        <v>9</v>
      </c>
      <c r="M34" s="2" t="s">
        <v>10</v>
      </c>
      <c r="N34" s="2" t="s">
        <v>11</v>
      </c>
      <c r="O34" s="2" t="s">
        <v>12</v>
      </c>
      <c r="P34" s="2" t="s">
        <v>13</v>
      </c>
      <c r="Q34" s="2" t="s">
        <v>14</v>
      </c>
      <c r="R34" s="2" t="s">
        <v>15</v>
      </c>
      <c r="S34" s="2" t="s">
        <v>16</v>
      </c>
      <c r="T34" s="2" t="s">
        <v>17</v>
      </c>
      <c r="U34" s="2" t="s">
        <v>18</v>
      </c>
      <c r="V34" s="2" t="s">
        <v>19</v>
      </c>
      <c r="W34" s="2" t="s">
        <v>20</v>
      </c>
      <c r="X34" s="2" t="s">
        <v>21</v>
      </c>
      <c r="Y34" s="2" t="s">
        <v>22</v>
      </c>
    </row>
    <row r="35" spans="1:25" x14ac:dyDescent="0.3">
      <c r="A35" s="9" t="s">
        <v>24</v>
      </c>
      <c r="B35" s="12" t="s">
        <v>23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1.25" customHeight="1" x14ac:dyDescent="0.3">
      <c r="A36" s="10">
        <v>1</v>
      </c>
      <c r="B36" s="26">
        <f>IF(Calendario!D7=Calendario!$H$7,Calendario!C7,Calendario!D7)</f>
        <v>0</v>
      </c>
      <c r="C36" s="6" t="str">
        <f>IF((D36*2)+(G36*3)+M36=0,"",(D36*2)+(G36*3)+M36)</f>
        <v/>
      </c>
      <c r="D36" s="47"/>
      <c r="E36" s="47"/>
      <c r="F36" s="14" t="str">
        <f>IFERROR(D36/E36,"")</f>
        <v/>
      </c>
      <c r="G36" s="47"/>
      <c r="H36" s="47"/>
      <c r="I36" s="14" t="str">
        <f>IFERROR(G36/H36,"")</f>
        <v/>
      </c>
      <c r="J36" s="6" t="str">
        <f>IF(D36+G36=0,"",D36+G36)</f>
        <v/>
      </c>
      <c r="K36" s="6" t="str">
        <f>IF(E36+H36=0,"",E36+H36)</f>
        <v/>
      </c>
      <c r="L36" s="14" t="str">
        <f>IFERROR(J36/K36,"")</f>
        <v/>
      </c>
      <c r="M36" s="47"/>
      <c r="N36" s="47"/>
      <c r="O36" s="14" t="str">
        <f>IFERROR(M36/N36,"")</f>
        <v/>
      </c>
      <c r="P36" s="47"/>
      <c r="Q36" s="47"/>
      <c r="R36" s="6" t="str">
        <f>IF(P36+Q36=0,"",P36+Q36)</f>
        <v/>
      </c>
      <c r="S36" s="47"/>
      <c r="T36" s="47"/>
      <c r="U36" s="47"/>
      <c r="V36" s="47"/>
      <c r="W36" s="47"/>
      <c r="X36" s="47"/>
      <c r="Y36" s="6" t="str">
        <f>IFERROR(IF(A36=0,"",C36+(D36-E36)+(G36-H36)+(M36-N36)+P36+Q36+S36-T36+U36+V36-W36+X36),"")</f>
        <v/>
      </c>
    </row>
    <row r="37" spans="1:25" ht="11.25" customHeight="1" x14ac:dyDescent="0.3">
      <c r="A37" s="10">
        <v>2</v>
      </c>
      <c r="B37" s="27">
        <f>IF(Calendario!D8=Calendario!$H$7,Calendario!C8,Calendario!D8)</f>
        <v>0</v>
      </c>
      <c r="C37" s="4" t="str">
        <f t="shared" ref="C37:C65" si="9">IF((D37*2)+(G37*3)+M37=0,"",(D37*2)+(G37*3)+M37)</f>
        <v/>
      </c>
      <c r="D37" s="48"/>
      <c r="E37" s="48"/>
      <c r="F37" s="15" t="str">
        <f t="shared" ref="F37:F65" si="10">IFERROR(D37/E37,"")</f>
        <v/>
      </c>
      <c r="G37" s="48"/>
      <c r="H37" s="48"/>
      <c r="I37" s="15" t="str">
        <f t="shared" ref="I37:I65" si="11">IFERROR(G37/H37,"")</f>
        <v/>
      </c>
      <c r="J37" s="4" t="str">
        <f t="shared" ref="J37:J65" si="12">IF(D37+G37=0,"",D37+G37)</f>
        <v/>
      </c>
      <c r="K37" s="4" t="str">
        <f t="shared" ref="K37:K65" si="13">IF(E37+H37=0,"",E37+H37)</f>
        <v/>
      </c>
      <c r="L37" s="15" t="str">
        <f t="shared" ref="L37:L65" si="14">IFERROR(J37/K37,"")</f>
        <v/>
      </c>
      <c r="M37" s="48"/>
      <c r="N37" s="48"/>
      <c r="O37" s="15" t="str">
        <f t="shared" ref="O37:O65" si="15">IFERROR(M37/N37,"")</f>
        <v/>
      </c>
      <c r="P37" s="48"/>
      <c r="Q37" s="48"/>
      <c r="R37" s="4" t="str">
        <f t="shared" ref="R37:R65" si="16">IF(P37+Q37=0,"",P37+Q37)</f>
        <v/>
      </c>
      <c r="S37" s="48"/>
      <c r="T37" s="48"/>
      <c r="U37" s="48"/>
      <c r="V37" s="48"/>
      <c r="W37" s="48"/>
      <c r="X37" s="48"/>
      <c r="Y37" s="4" t="str">
        <f t="shared" ref="Y37:Y65" si="17">IFERROR(IF(A37=0,"",C37+(D37-E37)+(G37-H37)+(M37-N37)+P37+Q37+S37-T37+U37+V37-W37+X37),"")</f>
        <v/>
      </c>
    </row>
    <row r="38" spans="1:25" ht="11.25" customHeight="1" x14ac:dyDescent="0.3">
      <c r="A38" s="10">
        <v>3</v>
      </c>
      <c r="B38" s="28">
        <f>IF(Calendario!D9=Calendario!$H$7,Calendario!C9,Calendario!D9)</f>
        <v>0</v>
      </c>
      <c r="C38" s="5" t="str">
        <f t="shared" si="9"/>
        <v/>
      </c>
      <c r="D38" s="49"/>
      <c r="E38" s="49"/>
      <c r="F38" s="16" t="str">
        <f t="shared" si="10"/>
        <v/>
      </c>
      <c r="G38" s="49"/>
      <c r="H38" s="49"/>
      <c r="I38" s="16" t="str">
        <f t="shared" si="11"/>
        <v/>
      </c>
      <c r="J38" s="5" t="str">
        <f t="shared" si="12"/>
        <v/>
      </c>
      <c r="K38" s="5" t="str">
        <f t="shared" si="13"/>
        <v/>
      </c>
      <c r="L38" s="16" t="str">
        <f t="shared" si="14"/>
        <v/>
      </c>
      <c r="M38" s="49"/>
      <c r="N38" s="49"/>
      <c r="O38" s="16" t="str">
        <f t="shared" si="15"/>
        <v/>
      </c>
      <c r="P38" s="49"/>
      <c r="Q38" s="49"/>
      <c r="R38" s="5" t="str">
        <f t="shared" si="16"/>
        <v/>
      </c>
      <c r="S38" s="49"/>
      <c r="T38" s="49"/>
      <c r="U38" s="49"/>
      <c r="V38" s="49"/>
      <c r="W38" s="49"/>
      <c r="X38" s="49"/>
      <c r="Y38" s="5" t="str">
        <f t="shared" si="17"/>
        <v/>
      </c>
    </row>
    <row r="39" spans="1:25" ht="11.25" customHeight="1" x14ac:dyDescent="0.3">
      <c r="A39" s="10">
        <v>4</v>
      </c>
      <c r="B39" s="27">
        <f>IF(Calendario!D10=Calendario!$H$7,Calendario!C10,Calendario!D10)</f>
        <v>0</v>
      </c>
      <c r="C39" s="4" t="str">
        <f t="shared" si="9"/>
        <v/>
      </c>
      <c r="D39" s="48"/>
      <c r="E39" s="48"/>
      <c r="F39" s="15" t="str">
        <f t="shared" si="10"/>
        <v/>
      </c>
      <c r="G39" s="48"/>
      <c r="H39" s="48"/>
      <c r="I39" s="15" t="str">
        <f t="shared" si="11"/>
        <v/>
      </c>
      <c r="J39" s="4" t="str">
        <f t="shared" si="12"/>
        <v/>
      </c>
      <c r="K39" s="4" t="str">
        <f t="shared" si="13"/>
        <v/>
      </c>
      <c r="L39" s="15" t="str">
        <f t="shared" si="14"/>
        <v/>
      </c>
      <c r="M39" s="48"/>
      <c r="N39" s="48"/>
      <c r="O39" s="15" t="str">
        <f t="shared" si="15"/>
        <v/>
      </c>
      <c r="P39" s="48"/>
      <c r="Q39" s="48"/>
      <c r="R39" s="4" t="str">
        <f t="shared" si="16"/>
        <v/>
      </c>
      <c r="S39" s="48"/>
      <c r="T39" s="48"/>
      <c r="U39" s="48"/>
      <c r="V39" s="48"/>
      <c r="W39" s="48"/>
      <c r="X39" s="48"/>
      <c r="Y39" s="4" t="str">
        <f t="shared" si="17"/>
        <v/>
      </c>
    </row>
    <row r="40" spans="1:25" ht="11.25" customHeight="1" x14ac:dyDescent="0.3">
      <c r="A40" s="10">
        <v>5</v>
      </c>
      <c r="B40" s="29">
        <f>IF(Calendario!D11=Calendario!$H$7,Calendario!C11,Calendario!D11)</f>
        <v>0</v>
      </c>
      <c r="C40" s="3" t="str">
        <f t="shared" si="9"/>
        <v/>
      </c>
      <c r="D40" s="50"/>
      <c r="E40" s="50"/>
      <c r="F40" s="17" t="str">
        <f t="shared" si="10"/>
        <v/>
      </c>
      <c r="G40" s="50"/>
      <c r="H40" s="50"/>
      <c r="I40" s="17" t="str">
        <f t="shared" si="11"/>
        <v/>
      </c>
      <c r="J40" s="3" t="str">
        <f t="shared" si="12"/>
        <v/>
      </c>
      <c r="K40" s="3" t="str">
        <f t="shared" si="13"/>
        <v/>
      </c>
      <c r="L40" s="17" t="str">
        <f t="shared" si="14"/>
        <v/>
      </c>
      <c r="M40" s="50"/>
      <c r="N40" s="50"/>
      <c r="O40" s="17" t="str">
        <f t="shared" si="15"/>
        <v/>
      </c>
      <c r="P40" s="50"/>
      <c r="Q40" s="50"/>
      <c r="R40" s="3" t="str">
        <f t="shared" si="16"/>
        <v/>
      </c>
      <c r="S40" s="50"/>
      <c r="T40" s="50"/>
      <c r="U40" s="50"/>
      <c r="V40" s="50"/>
      <c r="W40" s="50"/>
      <c r="X40" s="50"/>
      <c r="Y40" s="3" t="str">
        <f t="shared" si="17"/>
        <v/>
      </c>
    </row>
    <row r="41" spans="1:25" ht="11.25" customHeight="1" x14ac:dyDescent="0.3">
      <c r="A41" s="10">
        <v>6</v>
      </c>
      <c r="B41" s="27">
        <f>IF(Calendario!D12=Calendario!$H$7,Calendario!C12,Calendario!D12)</f>
        <v>0</v>
      </c>
      <c r="C41" s="4" t="str">
        <f t="shared" si="9"/>
        <v/>
      </c>
      <c r="D41" s="48"/>
      <c r="E41" s="48"/>
      <c r="F41" s="15" t="str">
        <f t="shared" si="10"/>
        <v/>
      </c>
      <c r="G41" s="48"/>
      <c r="H41" s="48"/>
      <c r="I41" s="15" t="str">
        <f t="shared" si="11"/>
        <v/>
      </c>
      <c r="J41" s="4" t="str">
        <f t="shared" si="12"/>
        <v/>
      </c>
      <c r="K41" s="4" t="str">
        <f t="shared" si="13"/>
        <v/>
      </c>
      <c r="L41" s="15" t="str">
        <f t="shared" si="14"/>
        <v/>
      </c>
      <c r="M41" s="48"/>
      <c r="N41" s="48"/>
      <c r="O41" s="15" t="str">
        <f t="shared" si="15"/>
        <v/>
      </c>
      <c r="P41" s="48"/>
      <c r="Q41" s="48"/>
      <c r="R41" s="4" t="str">
        <f t="shared" si="16"/>
        <v/>
      </c>
      <c r="S41" s="48"/>
      <c r="T41" s="48"/>
      <c r="U41" s="48"/>
      <c r="V41" s="48"/>
      <c r="W41" s="48"/>
      <c r="X41" s="48"/>
      <c r="Y41" s="4" t="str">
        <f t="shared" si="17"/>
        <v/>
      </c>
    </row>
    <row r="42" spans="1:25" ht="11.25" customHeight="1" x14ac:dyDescent="0.3">
      <c r="A42" s="10">
        <v>7</v>
      </c>
      <c r="B42" s="26">
        <f>IF(Calendario!D13=Calendario!$H$7,Calendario!C13,Calendario!D13)</f>
        <v>0</v>
      </c>
      <c r="C42" s="6" t="str">
        <f t="shared" si="9"/>
        <v/>
      </c>
      <c r="D42" s="47"/>
      <c r="E42" s="47"/>
      <c r="F42" s="14" t="str">
        <f t="shared" si="10"/>
        <v/>
      </c>
      <c r="G42" s="47"/>
      <c r="H42" s="47"/>
      <c r="I42" s="14" t="str">
        <f t="shared" si="11"/>
        <v/>
      </c>
      <c r="J42" s="6" t="str">
        <f t="shared" si="12"/>
        <v/>
      </c>
      <c r="K42" s="6" t="str">
        <f t="shared" si="13"/>
        <v/>
      </c>
      <c r="L42" s="14" t="str">
        <f t="shared" si="14"/>
        <v/>
      </c>
      <c r="M42" s="47"/>
      <c r="N42" s="47"/>
      <c r="O42" s="14" t="str">
        <f t="shared" si="15"/>
        <v/>
      </c>
      <c r="P42" s="47"/>
      <c r="Q42" s="47"/>
      <c r="R42" s="6" t="str">
        <f t="shared" si="16"/>
        <v/>
      </c>
      <c r="S42" s="47"/>
      <c r="T42" s="47"/>
      <c r="U42" s="47"/>
      <c r="V42" s="47"/>
      <c r="W42" s="47"/>
      <c r="X42" s="47"/>
      <c r="Y42" s="6" t="str">
        <f t="shared" si="17"/>
        <v/>
      </c>
    </row>
    <row r="43" spans="1:25" ht="11.25" customHeight="1" x14ac:dyDescent="0.3">
      <c r="A43" s="10">
        <v>8</v>
      </c>
      <c r="B43" s="27">
        <f>IF(Calendario!D14=Calendario!$H$7,Calendario!C14,Calendario!D14)</f>
        <v>0</v>
      </c>
      <c r="C43" s="4" t="str">
        <f t="shared" si="9"/>
        <v/>
      </c>
      <c r="D43" s="48"/>
      <c r="E43" s="48"/>
      <c r="F43" s="15" t="str">
        <f t="shared" si="10"/>
        <v/>
      </c>
      <c r="G43" s="48"/>
      <c r="H43" s="48"/>
      <c r="I43" s="15" t="str">
        <f t="shared" si="11"/>
        <v/>
      </c>
      <c r="J43" s="4" t="str">
        <f t="shared" si="12"/>
        <v/>
      </c>
      <c r="K43" s="4" t="str">
        <f t="shared" si="13"/>
        <v/>
      </c>
      <c r="L43" s="15" t="str">
        <f t="shared" si="14"/>
        <v/>
      </c>
      <c r="M43" s="48"/>
      <c r="N43" s="48"/>
      <c r="O43" s="15" t="str">
        <f t="shared" si="15"/>
        <v/>
      </c>
      <c r="P43" s="48"/>
      <c r="Q43" s="48"/>
      <c r="R43" s="4" t="str">
        <f t="shared" si="16"/>
        <v/>
      </c>
      <c r="S43" s="48"/>
      <c r="T43" s="48"/>
      <c r="U43" s="48"/>
      <c r="V43" s="48"/>
      <c r="W43" s="48"/>
      <c r="X43" s="48"/>
      <c r="Y43" s="4" t="str">
        <f t="shared" si="17"/>
        <v/>
      </c>
    </row>
    <row r="44" spans="1:25" ht="11.25" customHeight="1" x14ac:dyDescent="0.3">
      <c r="A44" s="10">
        <v>9</v>
      </c>
      <c r="B44" s="29">
        <f>IF(Calendario!D15=Calendario!$H$7,Calendario!C15,Calendario!D15)</f>
        <v>0</v>
      </c>
      <c r="C44" s="3" t="str">
        <f t="shared" si="9"/>
        <v/>
      </c>
      <c r="D44" s="50"/>
      <c r="E44" s="50"/>
      <c r="F44" s="17" t="str">
        <f t="shared" si="10"/>
        <v/>
      </c>
      <c r="G44" s="50"/>
      <c r="H44" s="50"/>
      <c r="I44" s="17" t="str">
        <f t="shared" si="11"/>
        <v/>
      </c>
      <c r="J44" s="3" t="str">
        <f t="shared" si="12"/>
        <v/>
      </c>
      <c r="K44" s="3" t="str">
        <f t="shared" si="13"/>
        <v/>
      </c>
      <c r="L44" s="17" t="str">
        <f t="shared" si="14"/>
        <v/>
      </c>
      <c r="M44" s="50"/>
      <c r="N44" s="50"/>
      <c r="O44" s="17" t="str">
        <f t="shared" si="15"/>
        <v/>
      </c>
      <c r="P44" s="50"/>
      <c r="Q44" s="50"/>
      <c r="R44" s="3" t="str">
        <f t="shared" si="16"/>
        <v/>
      </c>
      <c r="S44" s="50"/>
      <c r="T44" s="50"/>
      <c r="U44" s="50"/>
      <c r="V44" s="50"/>
      <c r="W44" s="50"/>
      <c r="X44" s="50"/>
      <c r="Y44" s="3" t="str">
        <f t="shared" si="17"/>
        <v/>
      </c>
    </row>
    <row r="45" spans="1:25" ht="11.25" customHeight="1" x14ac:dyDescent="0.3">
      <c r="A45" s="10">
        <v>10</v>
      </c>
      <c r="B45" s="27">
        <f>IF(Calendario!D16=Calendario!$H$7,Calendario!C16,Calendario!D16)</f>
        <v>0</v>
      </c>
      <c r="C45" s="4" t="str">
        <f t="shared" si="9"/>
        <v/>
      </c>
      <c r="D45" s="48"/>
      <c r="E45" s="48"/>
      <c r="F45" s="15" t="str">
        <f t="shared" si="10"/>
        <v/>
      </c>
      <c r="G45" s="48"/>
      <c r="H45" s="48"/>
      <c r="I45" s="15" t="str">
        <f t="shared" si="11"/>
        <v/>
      </c>
      <c r="J45" s="4" t="str">
        <f t="shared" si="12"/>
        <v/>
      </c>
      <c r="K45" s="4" t="str">
        <f t="shared" si="13"/>
        <v/>
      </c>
      <c r="L45" s="15" t="str">
        <f t="shared" si="14"/>
        <v/>
      </c>
      <c r="M45" s="48"/>
      <c r="N45" s="48"/>
      <c r="O45" s="15" t="str">
        <f t="shared" si="15"/>
        <v/>
      </c>
      <c r="P45" s="48"/>
      <c r="Q45" s="48"/>
      <c r="R45" s="4" t="str">
        <f t="shared" si="16"/>
        <v/>
      </c>
      <c r="S45" s="48"/>
      <c r="T45" s="48"/>
      <c r="U45" s="48"/>
      <c r="V45" s="48"/>
      <c r="W45" s="48"/>
      <c r="X45" s="48"/>
      <c r="Y45" s="4" t="str">
        <f t="shared" si="17"/>
        <v/>
      </c>
    </row>
    <row r="46" spans="1:25" ht="11.25" customHeight="1" x14ac:dyDescent="0.3">
      <c r="A46" s="10">
        <v>11</v>
      </c>
      <c r="B46" s="26">
        <f>IF(Calendario!D17=Calendario!$H$7,Calendario!C17,Calendario!D17)</f>
        <v>0</v>
      </c>
      <c r="C46" s="6" t="str">
        <f t="shared" si="9"/>
        <v/>
      </c>
      <c r="D46" s="47"/>
      <c r="E46" s="47"/>
      <c r="F46" s="14" t="str">
        <f t="shared" si="10"/>
        <v/>
      </c>
      <c r="G46" s="47"/>
      <c r="H46" s="47"/>
      <c r="I46" s="14" t="str">
        <f t="shared" si="11"/>
        <v/>
      </c>
      <c r="J46" s="6" t="str">
        <f t="shared" si="12"/>
        <v/>
      </c>
      <c r="K46" s="6" t="str">
        <f t="shared" si="13"/>
        <v/>
      </c>
      <c r="L46" s="14" t="str">
        <f t="shared" si="14"/>
        <v/>
      </c>
      <c r="M46" s="47"/>
      <c r="N46" s="47"/>
      <c r="O46" s="14" t="str">
        <f t="shared" si="15"/>
        <v/>
      </c>
      <c r="P46" s="47"/>
      <c r="Q46" s="47"/>
      <c r="R46" s="6" t="str">
        <f t="shared" si="16"/>
        <v/>
      </c>
      <c r="S46" s="47"/>
      <c r="T46" s="47"/>
      <c r="U46" s="47"/>
      <c r="V46" s="47"/>
      <c r="W46" s="47"/>
      <c r="X46" s="47"/>
      <c r="Y46" s="6" t="str">
        <f t="shared" si="17"/>
        <v/>
      </c>
    </row>
    <row r="47" spans="1:25" ht="11.25" customHeight="1" x14ac:dyDescent="0.3">
      <c r="A47" s="10">
        <v>12</v>
      </c>
      <c r="B47" s="27">
        <f>IF(Calendario!D18=Calendario!$H$7,Calendario!C18,Calendario!D18)</f>
        <v>0</v>
      </c>
      <c r="C47" s="4" t="str">
        <f t="shared" si="9"/>
        <v/>
      </c>
      <c r="D47" s="48"/>
      <c r="E47" s="48"/>
      <c r="F47" s="15" t="str">
        <f t="shared" si="10"/>
        <v/>
      </c>
      <c r="G47" s="48"/>
      <c r="H47" s="48"/>
      <c r="I47" s="15" t="str">
        <f t="shared" si="11"/>
        <v/>
      </c>
      <c r="J47" s="4" t="str">
        <f t="shared" si="12"/>
        <v/>
      </c>
      <c r="K47" s="4" t="str">
        <f t="shared" si="13"/>
        <v/>
      </c>
      <c r="L47" s="15" t="str">
        <f t="shared" si="14"/>
        <v/>
      </c>
      <c r="M47" s="48"/>
      <c r="N47" s="48"/>
      <c r="O47" s="15" t="str">
        <f t="shared" si="15"/>
        <v/>
      </c>
      <c r="P47" s="48"/>
      <c r="Q47" s="48"/>
      <c r="R47" s="4" t="str">
        <f t="shared" si="16"/>
        <v/>
      </c>
      <c r="S47" s="48"/>
      <c r="T47" s="48"/>
      <c r="U47" s="48"/>
      <c r="V47" s="48"/>
      <c r="W47" s="48"/>
      <c r="X47" s="48"/>
      <c r="Y47" s="4" t="str">
        <f t="shared" si="17"/>
        <v/>
      </c>
    </row>
    <row r="48" spans="1:25" ht="11.25" customHeight="1" x14ac:dyDescent="0.3">
      <c r="A48" s="10">
        <v>13</v>
      </c>
      <c r="B48" s="29">
        <f>IF(Calendario!D19=Calendario!$H$7,Calendario!C19,Calendario!D19)</f>
        <v>0</v>
      </c>
      <c r="C48" s="3" t="str">
        <f t="shared" si="9"/>
        <v/>
      </c>
      <c r="D48" s="50"/>
      <c r="E48" s="50"/>
      <c r="F48" s="17" t="str">
        <f t="shared" si="10"/>
        <v/>
      </c>
      <c r="G48" s="50"/>
      <c r="H48" s="50"/>
      <c r="I48" s="17" t="str">
        <f t="shared" si="11"/>
        <v/>
      </c>
      <c r="J48" s="3" t="str">
        <f t="shared" si="12"/>
        <v/>
      </c>
      <c r="K48" s="3" t="str">
        <f t="shared" si="13"/>
        <v/>
      </c>
      <c r="L48" s="17" t="str">
        <f t="shared" si="14"/>
        <v/>
      </c>
      <c r="M48" s="50"/>
      <c r="N48" s="50"/>
      <c r="O48" s="17" t="str">
        <f t="shared" si="15"/>
        <v/>
      </c>
      <c r="P48" s="50"/>
      <c r="Q48" s="50"/>
      <c r="R48" s="3" t="str">
        <f t="shared" si="16"/>
        <v/>
      </c>
      <c r="S48" s="50"/>
      <c r="T48" s="50"/>
      <c r="U48" s="50"/>
      <c r="V48" s="50"/>
      <c r="W48" s="50"/>
      <c r="X48" s="50"/>
      <c r="Y48" s="3" t="str">
        <f t="shared" si="17"/>
        <v/>
      </c>
    </row>
    <row r="49" spans="1:25" ht="11.25" customHeight="1" x14ac:dyDescent="0.3">
      <c r="A49" s="10">
        <v>14</v>
      </c>
      <c r="B49" s="27">
        <f>IF(Calendario!D20=Calendario!$H$7,Calendario!C20,Calendario!D20)</f>
        <v>0</v>
      </c>
      <c r="C49" s="4" t="str">
        <f t="shared" si="9"/>
        <v/>
      </c>
      <c r="D49" s="48"/>
      <c r="E49" s="48"/>
      <c r="F49" s="15" t="str">
        <f t="shared" si="10"/>
        <v/>
      </c>
      <c r="G49" s="48"/>
      <c r="H49" s="48"/>
      <c r="I49" s="15" t="str">
        <f t="shared" si="11"/>
        <v/>
      </c>
      <c r="J49" s="4" t="str">
        <f t="shared" si="12"/>
        <v/>
      </c>
      <c r="K49" s="4" t="str">
        <f t="shared" si="13"/>
        <v/>
      </c>
      <c r="L49" s="15" t="str">
        <f t="shared" si="14"/>
        <v/>
      </c>
      <c r="M49" s="48"/>
      <c r="N49" s="48"/>
      <c r="O49" s="15" t="str">
        <f t="shared" si="15"/>
        <v/>
      </c>
      <c r="P49" s="48"/>
      <c r="Q49" s="48"/>
      <c r="R49" s="4" t="str">
        <f t="shared" si="16"/>
        <v/>
      </c>
      <c r="S49" s="48"/>
      <c r="T49" s="48"/>
      <c r="U49" s="48"/>
      <c r="V49" s="48"/>
      <c r="W49" s="48"/>
      <c r="X49" s="48"/>
      <c r="Y49" s="4" t="str">
        <f t="shared" si="17"/>
        <v/>
      </c>
    </row>
    <row r="50" spans="1:25" ht="11.25" customHeight="1" x14ac:dyDescent="0.3">
      <c r="A50" s="10">
        <v>15</v>
      </c>
      <c r="B50" s="26">
        <f>IF(Calendario!D21=Calendario!$H$7,Calendario!C21,Calendario!D21)</f>
        <v>0</v>
      </c>
      <c r="C50" s="6" t="str">
        <f t="shared" si="9"/>
        <v/>
      </c>
      <c r="D50" s="47"/>
      <c r="E50" s="47"/>
      <c r="F50" s="14" t="str">
        <f t="shared" si="10"/>
        <v/>
      </c>
      <c r="G50" s="47"/>
      <c r="H50" s="47"/>
      <c r="I50" s="14" t="str">
        <f t="shared" si="11"/>
        <v/>
      </c>
      <c r="J50" s="6" t="str">
        <f t="shared" si="12"/>
        <v/>
      </c>
      <c r="K50" s="6" t="str">
        <f t="shared" si="13"/>
        <v/>
      </c>
      <c r="L50" s="14" t="str">
        <f t="shared" si="14"/>
        <v/>
      </c>
      <c r="M50" s="47"/>
      <c r="N50" s="47"/>
      <c r="O50" s="14" t="str">
        <f t="shared" si="15"/>
        <v/>
      </c>
      <c r="P50" s="47"/>
      <c r="Q50" s="47"/>
      <c r="R50" s="6" t="str">
        <f t="shared" si="16"/>
        <v/>
      </c>
      <c r="S50" s="47"/>
      <c r="T50" s="47"/>
      <c r="U50" s="47"/>
      <c r="V50" s="47"/>
      <c r="W50" s="47"/>
      <c r="X50" s="47"/>
      <c r="Y50" s="6" t="str">
        <f t="shared" si="17"/>
        <v/>
      </c>
    </row>
    <row r="51" spans="1:25" ht="11.25" customHeight="1" x14ac:dyDescent="0.3">
      <c r="A51" s="10">
        <v>16</v>
      </c>
      <c r="B51" s="27">
        <f>IF(Calendario!D22=Calendario!$H$7,Calendario!C22,Calendario!D22)</f>
        <v>0</v>
      </c>
      <c r="C51" s="4" t="str">
        <f t="shared" si="9"/>
        <v/>
      </c>
      <c r="D51" s="48"/>
      <c r="E51" s="48"/>
      <c r="F51" s="15" t="str">
        <f t="shared" si="10"/>
        <v/>
      </c>
      <c r="G51" s="48"/>
      <c r="H51" s="48"/>
      <c r="I51" s="15" t="str">
        <f t="shared" si="11"/>
        <v/>
      </c>
      <c r="J51" s="4" t="str">
        <f t="shared" si="12"/>
        <v/>
      </c>
      <c r="K51" s="4" t="str">
        <f t="shared" si="13"/>
        <v/>
      </c>
      <c r="L51" s="15" t="str">
        <f t="shared" si="14"/>
        <v/>
      </c>
      <c r="M51" s="48"/>
      <c r="N51" s="48"/>
      <c r="O51" s="15" t="str">
        <f t="shared" si="15"/>
        <v/>
      </c>
      <c r="P51" s="48"/>
      <c r="Q51" s="48"/>
      <c r="R51" s="4" t="str">
        <f t="shared" si="16"/>
        <v/>
      </c>
      <c r="S51" s="48"/>
      <c r="T51" s="48"/>
      <c r="U51" s="48"/>
      <c r="V51" s="48"/>
      <c r="W51" s="48"/>
      <c r="X51" s="48"/>
      <c r="Y51" s="4" t="str">
        <f t="shared" si="17"/>
        <v/>
      </c>
    </row>
    <row r="52" spans="1:25" ht="11.25" customHeight="1" x14ac:dyDescent="0.3">
      <c r="A52" s="10">
        <v>17</v>
      </c>
      <c r="B52" s="29">
        <f>IF(Calendario!D23=Calendario!$H$7,Calendario!C23,Calendario!D23)</f>
        <v>0</v>
      </c>
      <c r="C52" s="3" t="str">
        <f t="shared" si="9"/>
        <v/>
      </c>
      <c r="D52" s="50"/>
      <c r="E52" s="50"/>
      <c r="F52" s="17" t="str">
        <f t="shared" si="10"/>
        <v/>
      </c>
      <c r="G52" s="50"/>
      <c r="H52" s="50"/>
      <c r="I52" s="17" t="str">
        <f t="shared" si="11"/>
        <v/>
      </c>
      <c r="J52" s="3" t="str">
        <f t="shared" si="12"/>
        <v/>
      </c>
      <c r="K52" s="3" t="str">
        <f t="shared" si="13"/>
        <v/>
      </c>
      <c r="L52" s="17" t="str">
        <f t="shared" si="14"/>
        <v/>
      </c>
      <c r="M52" s="50"/>
      <c r="N52" s="50"/>
      <c r="O52" s="17" t="str">
        <f t="shared" si="15"/>
        <v/>
      </c>
      <c r="P52" s="50"/>
      <c r="Q52" s="50"/>
      <c r="R52" s="3" t="str">
        <f t="shared" si="16"/>
        <v/>
      </c>
      <c r="S52" s="50"/>
      <c r="T52" s="50"/>
      <c r="U52" s="50"/>
      <c r="V52" s="50"/>
      <c r="W52" s="50"/>
      <c r="X52" s="50"/>
      <c r="Y52" s="3" t="str">
        <f t="shared" si="17"/>
        <v/>
      </c>
    </row>
    <row r="53" spans="1:25" ht="11.25" customHeight="1" x14ac:dyDescent="0.3">
      <c r="A53" s="10">
        <v>18</v>
      </c>
      <c r="B53" s="27">
        <f>IF(Calendario!D24=Calendario!$H$7,Calendario!C24,Calendario!D24)</f>
        <v>0</v>
      </c>
      <c r="C53" s="4" t="str">
        <f t="shared" si="9"/>
        <v/>
      </c>
      <c r="D53" s="48"/>
      <c r="E53" s="48"/>
      <c r="F53" s="15" t="str">
        <f t="shared" si="10"/>
        <v/>
      </c>
      <c r="G53" s="48"/>
      <c r="H53" s="48"/>
      <c r="I53" s="15" t="str">
        <f t="shared" si="11"/>
        <v/>
      </c>
      <c r="J53" s="4" t="str">
        <f t="shared" si="12"/>
        <v/>
      </c>
      <c r="K53" s="4" t="str">
        <f t="shared" si="13"/>
        <v/>
      </c>
      <c r="L53" s="15" t="str">
        <f t="shared" si="14"/>
        <v/>
      </c>
      <c r="M53" s="48"/>
      <c r="N53" s="48"/>
      <c r="O53" s="15" t="str">
        <f t="shared" si="15"/>
        <v/>
      </c>
      <c r="P53" s="48"/>
      <c r="Q53" s="48"/>
      <c r="R53" s="4" t="str">
        <f t="shared" si="16"/>
        <v/>
      </c>
      <c r="S53" s="48"/>
      <c r="T53" s="48"/>
      <c r="U53" s="48"/>
      <c r="V53" s="48"/>
      <c r="W53" s="48"/>
      <c r="X53" s="48"/>
      <c r="Y53" s="4" t="str">
        <f t="shared" si="17"/>
        <v/>
      </c>
    </row>
    <row r="54" spans="1:25" ht="11.25" customHeight="1" x14ac:dyDescent="0.3">
      <c r="A54" s="10">
        <v>19</v>
      </c>
      <c r="B54" s="26">
        <f>IF(Calendario!D25=Calendario!$H$7,Calendario!C25,Calendario!D25)</f>
        <v>0</v>
      </c>
      <c r="C54" s="6" t="str">
        <f t="shared" si="9"/>
        <v/>
      </c>
      <c r="D54" s="47"/>
      <c r="E54" s="47"/>
      <c r="F54" s="14" t="str">
        <f t="shared" si="10"/>
        <v/>
      </c>
      <c r="G54" s="47"/>
      <c r="H54" s="47"/>
      <c r="I54" s="14" t="str">
        <f t="shared" si="11"/>
        <v/>
      </c>
      <c r="J54" s="6" t="str">
        <f t="shared" si="12"/>
        <v/>
      </c>
      <c r="K54" s="6" t="str">
        <f t="shared" si="13"/>
        <v/>
      </c>
      <c r="L54" s="14" t="str">
        <f t="shared" si="14"/>
        <v/>
      </c>
      <c r="M54" s="47"/>
      <c r="N54" s="47"/>
      <c r="O54" s="14" t="str">
        <f t="shared" si="15"/>
        <v/>
      </c>
      <c r="P54" s="47"/>
      <c r="Q54" s="47"/>
      <c r="R54" s="6" t="str">
        <f t="shared" si="16"/>
        <v/>
      </c>
      <c r="S54" s="47"/>
      <c r="T54" s="47"/>
      <c r="U54" s="47"/>
      <c r="V54" s="47"/>
      <c r="W54" s="47"/>
      <c r="X54" s="47"/>
      <c r="Y54" s="6" t="str">
        <f t="shared" si="17"/>
        <v/>
      </c>
    </row>
    <row r="55" spans="1:25" ht="11.25" customHeight="1" x14ac:dyDescent="0.3">
      <c r="A55" s="10">
        <v>20</v>
      </c>
      <c r="B55" s="27">
        <f>IF(Calendario!D26=Calendario!$H$7,Calendario!C26,Calendario!D26)</f>
        <v>0</v>
      </c>
      <c r="C55" s="4" t="str">
        <f t="shared" si="9"/>
        <v/>
      </c>
      <c r="D55" s="48"/>
      <c r="E55" s="48"/>
      <c r="F55" s="15" t="str">
        <f t="shared" si="10"/>
        <v/>
      </c>
      <c r="G55" s="48"/>
      <c r="H55" s="48"/>
      <c r="I55" s="15" t="str">
        <f t="shared" si="11"/>
        <v/>
      </c>
      <c r="J55" s="4" t="str">
        <f t="shared" si="12"/>
        <v/>
      </c>
      <c r="K55" s="4" t="str">
        <f t="shared" si="13"/>
        <v/>
      </c>
      <c r="L55" s="15" t="str">
        <f t="shared" si="14"/>
        <v/>
      </c>
      <c r="M55" s="48"/>
      <c r="N55" s="48"/>
      <c r="O55" s="15" t="str">
        <f t="shared" si="15"/>
        <v/>
      </c>
      <c r="P55" s="48"/>
      <c r="Q55" s="48"/>
      <c r="R55" s="4" t="str">
        <f t="shared" si="16"/>
        <v/>
      </c>
      <c r="S55" s="48"/>
      <c r="T55" s="48"/>
      <c r="U55" s="48"/>
      <c r="V55" s="48"/>
      <c r="W55" s="48"/>
      <c r="X55" s="48"/>
      <c r="Y55" s="4" t="str">
        <f t="shared" si="17"/>
        <v/>
      </c>
    </row>
    <row r="56" spans="1:25" ht="11.25" customHeight="1" x14ac:dyDescent="0.3">
      <c r="A56" s="10">
        <v>21</v>
      </c>
      <c r="B56" s="29">
        <f>IF(Calendario!D27=Calendario!$H$7,Calendario!C27,Calendario!D27)</f>
        <v>0</v>
      </c>
      <c r="C56" s="3" t="str">
        <f t="shared" si="9"/>
        <v/>
      </c>
      <c r="D56" s="50"/>
      <c r="E56" s="50"/>
      <c r="F56" s="17" t="str">
        <f t="shared" si="10"/>
        <v/>
      </c>
      <c r="G56" s="50"/>
      <c r="H56" s="50"/>
      <c r="I56" s="17" t="str">
        <f t="shared" si="11"/>
        <v/>
      </c>
      <c r="J56" s="3" t="str">
        <f t="shared" si="12"/>
        <v/>
      </c>
      <c r="K56" s="3" t="str">
        <f t="shared" si="13"/>
        <v/>
      </c>
      <c r="L56" s="17" t="str">
        <f t="shared" si="14"/>
        <v/>
      </c>
      <c r="M56" s="50"/>
      <c r="N56" s="50"/>
      <c r="O56" s="17" t="str">
        <f t="shared" si="15"/>
        <v/>
      </c>
      <c r="P56" s="50"/>
      <c r="Q56" s="50"/>
      <c r="R56" s="3" t="str">
        <f t="shared" si="16"/>
        <v/>
      </c>
      <c r="S56" s="50"/>
      <c r="T56" s="50"/>
      <c r="U56" s="50"/>
      <c r="V56" s="50"/>
      <c r="W56" s="50"/>
      <c r="X56" s="50"/>
      <c r="Y56" s="3" t="str">
        <f t="shared" si="17"/>
        <v/>
      </c>
    </row>
    <row r="57" spans="1:25" ht="11.25" customHeight="1" x14ac:dyDescent="0.3">
      <c r="A57" s="10">
        <v>22</v>
      </c>
      <c r="B57" s="27">
        <f>IF(Calendario!D28=Calendario!$H$7,Calendario!C28,Calendario!D28)</f>
        <v>0</v>
      </c>
      <c r="C57" s="4" t="str">
        <f t="shared" si="9"/>
        <v/>
      </c>
      <c r="D57" s="48"/>
      <c r="E57" s="48"/>
      <c r="F57" s="15" t="str">
        <f t="shared" si="10"/>
        <v/>
      </c>
      <c r="G57" s="48"/>
      <c r="H57" s="48"/>
      <c r="I57" s="15" t="str">
        <f t="shared" si="11"/>
        <v/>
      </c>
      <c r="J57" s="4" t="str">
        <f t="shared" si="12"/>
        <v/>
      </c>
      <c r="K57" s="4" t="str">
        <f t="shared" si="13"/>
        <v/>
      </c>
      <c r="L57" s="15" t="str">
        <f t="shared" si="14"/>
        <v/>
      </c>
      <c r="M57" s="48"/>
      <c r="N57" s="48"/>
      <c r="O57" s="15" t="str">
        <f t="shared" si="15"/>
        <v/>
      </c>
      <c r="P57" s="48"/>
      <c r="Q57" s="48"/>
      <c r="R57" s="4" t="str">
        <f t="shared" si="16"/>
        <v/>
      </c>
      <c r="S57" s="48"/>
      <c r="T57" s="48"/>
      <c r="U57" s="48"/>
      <c r="V57" s="48"/>
      <c r="W57" s="48"/>
      <c r="X57" s="48"/>
      <c r="Y57" s="4" t="str">
        <f t="shared" si="17"/>
        <v/>
      </c>
    </row>
    <row r="58" spans="1:25" ht="11.25" customHeight="1" x14ac:dyDescent="0.3">
      <c r="A58" s="10">
        <v>23</v>
      </c>
      <c r="B58" s="26">
        <f>IF(Calendario!D29=Calendario!$H$7,Calendario!C29,Calendario!D29)</f>
        <v>0</v>
      </c>
      <c r="C58" s="6" t="str">
        <f t="shared" si="9"/>
        <v/>
      </c>
      <c r="D58" s="47"/>
      <c r="E58" s="47"/>
      <c r="F58" s="14" t="str">
        <f t="shared" si="10"/>
        <v/>
      </c>
      <c r="G58" s="47"/>
      <c r="H58" s="47"/>
      <c r="I58" s="14" t="str">
        <f t="shared" si="11"/>
        <v/>
      </c>
      <c r="J58" s="6" t="str">
        <f t="shared" si="12"/>
        <v/>
      </c>
      <c r="K58" s="6" t="str">
        <f t="shared" si="13"/>
        <v/>
      </c>
      <c r="L58" s="14" t="str">
        <f t="shared" si="14"/>
        <v/>
      </c>
      <c r="M58" s="47"/>
      <c r="N58" s="47"/>
      <c r="O58" s="14" t="str">
        <f t="shared" si="15"/>
        <v/>
      </c>
      <c r="P58" s="47"/>
      <c r="Q58" s="47"/>
      <c r="R58" s="6" t="str">
        <f t="shared" si="16"/>
        <v/>
      </c>
      <c r="S58" s="47"/>
      <c r="T58" s="47"/>
      <c r="U58" s="47"/>
      <c r="V58" s="47"/>
      <c r="W58" s="47"/>
      <c r="X58" s="47"/>
      <c r="Y58" s="6" t="str">
        <f t="shared" si="17"/>
        <v/>
      </c>
    </row>
    <row r="59" spans="1:25" ht="11.25" customHeight="1" x14ac:dyDescent="0.3">
      <c r="A59" s="10">
        <v>24</v>
      </c>
      <c r="B59" s="27">
        <f>IF(Calendario!D30=Calendario!$H$7,Calendario!C30,Calendario!D30)</f>
        <v>0</v>
      </c>
      <c r="C59" s="4" t="str">
        <f t="shared" si="9"/>
        <v/>
      </c>
      <c r="D59" s="48"/>
      <c r="E59" s="48"/>
      <c r="F59" s="15" t="str">
        <f t="shared" si="10"/>
        <v/>
      </c>
      <c r="G59" s="48"/>
      <c r="H59" s="48"/>
      <c r="I59" s="15" t="str">
        <f t="shared" si="11"/>
        <v/>
      </c>
      <c r="J59" s="4" t="str">
        <f t="shared" si="12"/>
        <v/>
      </c>
      <c r="K59" s="4" t="str">
        <f t="shared" si="13"/>
        <v/>
      </c>
      <c r="L59" s="15" t="str">
        <f t="shared" si="14"/>
        <v/>
      </c>
      <c r="M59" s="48"/>
      <c r="N59" s="48"/>
      <c r="O59" s="15" t="str">
        <f t="shared" si="15"/>
        <v/>
      </c>
      <c r="P59" s="48"/>
      <c r="Q59" s="48"/>
      <c r="R59" s="4" t="str">
        <f t="shared" si="16"/>
        <v/>
      </c>
      <c r="S59" s="48"/>
      <c r="T59" s="48"/>
      <c r="U59" s="48"/>
      <c r="V59" s="48"/>
      <c r="W59" s="48"/>
      <c r="X59" s="48"/>
      <c r="Y59" s="4" t="str">
        <f t="shared" si="17"/>
        <v/>
      </c>
    </row>
    <row r="60" spans="1:25" ht="11.25" customHeight="1" x14ac:dyDescent="0.3">
      <c r="A60" s="10">
        <v>25</v>
      </c>
      <c r="B60" s="29">
        <f>IF(Calendario!D31=Calendario!$H$7,Calendario!C31,Calendario!D31)</f>
        <v>0</v>
      </c>
      <c r="C60" s="3" t="str">
        <f t="shared" si="9"/>
        <v/>
      </c>
      <c r="D60" s="50"/>
      <c r="E60" s="50"/>
      <c r="F60" s="17" t="str">
        <f t="shared" si="10"/>
        <v/>
      </c>
      <c r="G60" s="50"/>
      <c r="H60" s="50"/>
      <c r="I60" s="17" t="str">
        <f t="shared" si="11"/>
        <v/>
      </c>
      <c r="J60" s="3" t="str">
        <f t="shared" si="12"/>
        <v/>
      </c>
      <c r="K60" s="3" t="str">
        <f t="shared" si="13"/>
        <v/>
      </c>
      <c r="L60" s="17" t="str">
        <f t="shared" si="14"/>
        <v/>
      </c>
      <c r="M60" s="50"/>
      <c r="N60" s="50"/>
      <c r="O60" s="17" t="str">
        <f t="shared" si="15"/>
        <v/>
      </c>
      <c r="P60" s="50"/>
      <c r="Q60" s="50"/>
      <c r="R60" s="3" t="str">
        <f t="shared" si="16"/>
        <v/>
      </c>
      <c r="S60" s="50"/>
      <c r="T60" s="50"/>
      <c r="U60" s="50"/>
      <c r="V60" s="50"/>
      <c r="W60" s="50"/>
      <c r="X60" s="50"/>
      <c r="Y60" s="3" t="str">
        <f t="shared" si="17"/>
        <v/>
      </c>
    </row>
    <row r="61" spans="1:25" ht="11.25" customHeight="1" x14ac:dyDescent="0.3">
      <c r="A61" s="10">
        <v>26</v>
      </c>
      <c r="B61" s="27">
        <f>IF(Calendario!D32=Calendario!$H$7,Calendario!C32,Calendario!D32)</f>
        <v>0</v>
      </c>
      <c r="C61" s="4" t="str">
        <f t="shared" si="9"/>
        <v/>
      </c>
      <c r="D61" s="48"/>
      <c r="E61" s="48"/>
      <c r="F61" s="15" t="str">
        <f t="shared" si="10"/>
        <v/>
      </c>
      <c r="G61" s="48"/>
      <c r="H61" s="48"/>
      <c r="I61" s="15" t="str">
        <f t="shared" si="11"/>
        <v/>
      </c>
      <c r="J61" s="4" t="str">
        <f t="shared" si="12"/>
        <v/>
      </c>
      <c r="K61" s="4" t="str">
        <f t="shared" si="13"/>
        <v/>
      </c>
      <c r="L61" s="15" t="str">
        <f t="shared" si="14"/>
        <v/>
      </c>
      <c r="M61" s="48"/>
      <c r="N61" s="48"/>
      <c r="O61" s="15" t="str">
        <f t="shared" si="15"/>
        <v/>
      </c>
      <c r="P61" s="48"/>
      <c r="Q61" s="48"/>
      <c r="R61" s="4" t="str">
        <f t="shared" si="16"/>
        <v/>
      </c>
      <c r="S61" s="48"/>
      <c r="T61" s="48"/>
      <c r="U61" s="48"/>
      <c r="V61" s="48"/>
      <c r="W61" s="48"/>
      <c r="X61" s="48"/>
      <c r="Y61" s="4" t="str">
        <f t="shared" si="17"/>
        <v/>
      </c>
    </row>
    <row r="62" spans="1:25" ht="11.25" customHeight="1" x14ac:dyDescent="0.3">
      <c r="A62" s="10">
        <v>27</v>
      </c>
      <c r="B62" s="26">
        <f>IF(Calendario!D33=Calendario!$H$7,Calendario!C33,Calendario!D33)</f>
        <v>0</v>
      </c>
      <c r="C62" s="6" t="str">
        <f t="shared" si="9"/>
        <v/>
      </c>
      <c r="D62" s="47"/>
      <c r="E62" s="47"/>
      <c r="F62" s="14" t="str">
        <f t="shared" si="10"/>
        <v/>
      </c>
      <c r="G62" s="47"/>
      <c r="H62" s="47"/>
      <c r="I62" s="14" t="str">
        <f t="shared" si="11"/>
        <v/>
      </c>
      <c r="J62" s="6" t="str">
        <f t="shared" si="12"/>
        <v/>
      </c>
      <c r="K62" s="6" t="str">
        <f t="shared" si="13"/>
        <v/>
      </c>
      <c r="L62" s="14" t="str">
        <f t="shared" si="14"/>
        <v/>
      </c>
      <c r="M62" s="47"/>
      <c r="N62" s="47"/>
      <c r="O62" s="14" t="str">
        <f t="shared" si="15"/>
        <v/>
      </c>
      <c r="P62" s="47"/>
      <c r="Q62" s="47"/>
      <c r="R62" s="6" t="str">
        <f t="shared" si="16"/>
        <v/>
      </c>
      <c r="S62" s="47"/>
      <c r="T62" s="47"/>
      <c r="U62" s="47"/>
      <c r="V62" s="47"/>
      <c r="W62" s="47"/>
      <c r="X62" s="47"/>
      <c r="Y62" s="6" t="str">
        <f t="shared" si="17"/>
        <v/>
      </c>
    </row>
    <row r="63" spans="1:25" ht="11.25" customHeight="1" x14ac:dyDescent="0.3">
      <c r="A63" s="10">
        <v>28</v>
      </c>
      <c r="B63" s="27">
        <f>IF(Calendario!D34=Calendario!$H$7,Calendario!C34,Calendario!D34)</f>
        <v>0</v>
      </c>
      <c r="C63" s="4" t="str">
        <f t="shared" si="9"/>
        <v/>
      </c>
      <c r="D63" s="48"/>
      <c r="E63" s="48"/>
      <c r="F63" s="15" t="str">
        <f t="shared" si="10"/>
        <v/>
      </c>
      <c r="G63" s="48"/>
      <c r="H63" s="48"/>
      <c r="I63" s="15" t="str">
        <f t="shared" si="11"/>
        <v/>
      </c>
      <c r="J63" s="4" t="str">
        <f t="shared" si="12"/>
        <v/>
      </c>
      <c r="K63" s="4" t="str">
        <f t="shared" si="13"/>
        <v/>
      </c>
      <c r="L63" s="15" t="str">
        <f t="shared" si="14"/>
        <v/>
      </c>
      <c r="M63" s="48"/>
      <c r="N63" s="48"/>
      <c r="O63" s="15" t="str">
        <f t="shared" si="15"/>
        <v/>
      </c>
      <c r="P63" s="48"/>
      <c r="Q63" s="48"/>
      <c r="R63" s="4" t="str">
        <f t="shared" si="16"/>
        <v/>
      </c>
      <c r="S63" s="48"/>
      <c r="T63" s="48"/>
      <c r="U63" s="48"/>
      <c r="V63" s="48"/>
      <c r="W63" s="48"/>
      <c r="X63" s="48"/>
      <c r="Y63" s="4" t="str">
        <f t="shared" si="17"/>
        <v/>
      </c>
    </row>
    <row r="64" spans="1:25" ht="11.25" customHeight="1" x14ac:dyDescent="0.3">
      <c r="A64" s="10">
        <v>29</v>
      </c>
      <c r="B64" s="29">
        <f>IF(Calendario!D35=Calendario!$H$7,Calendario!C35,Calendario!D35)</f>
        <v>0</v>
      </c>
      <c r="C64" s="3" t="str">
        <f t="shared" si="9"/>
        <v/>
      </c>
      <c r="D64" s="50"/>
      <c r="E64" s="50"/>
      <c r="F64" s="17" t="str">
        <f t="shared" si="10"/>
        <v/>
      </c>
      <c r="G64" s="50"/>
      <c r="H64" s="50"/>
      <c r="I64" s="17" t="str">
        <f t="shared" si="11"/>
        <v/>
      </c>
      <c r="J64" s="3" t="str">
        <f t="shared" si="12"/>
        <v/>
      </c>
      <c r="K64" s="3" t="str">
        <f t="shared" si="13"/>
        <v/>
      </c>
      <c r="L64" s="17" t="str">
        <f t="shared" si="14"/>
        <v/>
      </c>
      <c r="M64" s="50"/>
      <c r="N64" s="50"/>
      <c r="O64" s="17" t="str">
        <f t="shared" si="15"/>
        <v/>
      </c>
      <c r="P64" s="50"/>
      <c r="Q64" s="50"/>
      <c r="R64" s="3" t="str">
        <f t="shared" si="16"/>
        <v/>
      </c>
      <c r="S64" s="50"/>
      <c r="T64" s="50"/>
      <c r="U64" s="50"/>
      <c r="V64" s="50"/>
      <c r="W64" s="50"/>
      <c r="X64" s="50"/>
      <c r="Y64" s="3" t="str">
        <f t="shared" si="17"/>
        <v/>
      </c>
    </row>
    <row r="65" spans="1:25" ht="11.25" customHeight="1" x14ac:dyDescent="0.3">
      <c r="A65" s="10">
        <v>30</v>
      </c>
      <c r="B65" s="27">
        <f>IF(Calendario!D36=Calendario!$H$7,Calendario!C36,Calendario!D36)</f>
        <v>0</v>
      </c>
      <c r="C65" s="4" t="str">
        <f t="shared" si="9"/>
        <v/>
      </c>
      <c r="D65" s="48"/>
      <c r="E65" s="48"/>
      <c r="F65" s="15" t="str">
        <f t="shared" si="10"/>
        <v/>
      </c>
      <c r="G65" s="48"/>
      <c r="H65" s="48"/>
      <c r="I65" s="15" t="str">
        <f t="shared" si="11"/>
        <v/>
      </c>
      <c r="J65" s="4" t="str">
        <f t="shared" si="12"/>
        <v/>
      </c>
      <c r="K65" s="4" t="str">
        <f t="shared" si="13"/>
        <v/>
      </c>
      <c r="L65" s="15" t="str">
        <f t="shared" si="14"/>
        <v/>
      </c>
      <c r="M65" s="48"/>
      <c r="N65" s="48"/>
      <c r="O65" s="15" t="str">
        <f t="shared" si="15"/>
        <v/>
      </c>
      <c r="P65" s="48"/>
      <c r="Q65" s="48"/>
      <c r="R65" s="4" t="str">
        <f t="shared" si="16"/>
        <v/>
      </c>
      <c r="S65" s="48"/>
      <c r="T65" s="48"/>
      <c r="U65" s="48"/>
      <c r="V65" s="48"/>
      <c r="W65" s="48"/>
      <c r="X65" s="48"/>
      <c r="Y65" s="4" t="str">
        <f t="shared" si="17"/>
        <v/>
      </c>
    </row>
    <row r="66" spans="1:25" ht="11.25" customHeight="1" x14ac:dyDescent="0.3"/>
    <row r="67" spans="1:25" ht="11.25" customHeight="1" x14ac:dyDescent="0.3"/>
    <row r="68" spans="1:25" ht="11.25" customHeight="1" x14ac:dyDescent="0.3"/>
    <row r="69" spans="1:25" ht="11.25" customHeight="1" x14ac:dyDescent="0.3"/>
    <row r="70" spans="1:25" ht="11.25" customHeight="1" x14ac:dyDescent="0.3"/>
    <row r="71" spans="1:25" ht="11.25" customHeight="1" x14ac:dyDescent="0.3"/>
    <row r="72" spans="1:25" ht="11.25" customHeight="1" x14ac:dyDescent="0.3"/>
    <row r="73" spans="1:25" ht="11.25" customHeight="1" x14ac:dyDescent="0.3"/>
    <row r="74" spans="1:25" ht="11.25" customHeight="1" x14ac:dyDescent="0.3"/>
    <row r="75" spans="1:25" ht="11.25" customHeight="1" x14ac:dyDescent="0.3"/>
    <row r="76" spans="1:25" ht="11.25" customHeight="1" x14ac:dyDescent="0.3"/>
    <row r="77" spans="1:25" ht="11.25" customHeight="1" x14ac:dyDescent="0.3"/>
    <row r="78" spans="1:25" ht="11.25" customHeight="1" x14ac:dyDescent="0.3"/>
    <row r="79" spans="1:25" ht="11.25" customHeight="1" x14ac:dyDescent="0.3"/>
    <row r="80" spans="1:25" ht="11.25" customHeight="1" x14ac:dyDescent="0.3"/>
    <row r="81" ht="11.25" customHeight="1" x14ac:dyDescent="0.3"/>
    <row r="82" ht="11.25" customHeight="1" x14ac:dyDescent="0.3"/>
    <row r="83" ht="11.25" customHeight="1" x14ac:dyDescent="0.3"/>
    <row r="84" ht="11.25" customHeight="1" x14ac:dyDescent="0.3"/>
    <row r="85" ht="11.25" customHeight="1" x14ac:dyDescent="0.3"/>
    <row r="86" ht="11.25" customHeight="1" x14ac:dyDescent="0.3"/>
    <row r="87" ht="11.25" customHeight="1" x14ac:dyDescent="0.3"/>
    <row r="88" ht="11.25" customHeight="1" x14ac:dyDescent="0.3"/>
    <row r="89" ht="11.25" customHeight="1" x14ac:dyDescent="0.3"/>
    <row r="90" ht="11.25" customHeight="1" x14ac:dyDescent="0.3"/>
    <row r="91" ht="11.25" customHeight="1" x14ac:dyDescent="0.3"/>
    <row r="92" ht="11.25" customHeight="1" x14ac:dyDescent="0.3"/>
    <row r="93" ht="11.25" customHeight="1" x14ac:dyDescent="0.3"/>
    <row r="94" ht="11.25" customHeight="1" x14ac:dyDescent="0.3"/>
    <row r="95" ht="11.25" customHeight="1" x14ac:dyDescent="0.3"/>
    <row r="96" ht="11.25" customHeight="1" x14ac:dyDescent="0.3"/>
    <row r="97" ht="11.25" customHeight="1" x14ac:dyDescent="0.3"/>
    <row r="98" ht="11.25" customHeight="1" x14ac:dyDescent="0.3"/>
    <row r="99" ht="11.25" customHeight="1" x14ac:dyDescent="0.3"/>
    <row r="100" ht="11.25" customHeight="1" x14ac:dyDescent="0.3"/>
    <row r="101" ht="11.25" customHeight="1" x14ac:dyDescent="0.3"/>
    <row r="102" ht="11.25" customHeight="1" x14ac:dyDescent="0.3"/>
    <row r="103" ht="11.25" customHeight="1" x14ac:dyDescent="0.3"/>
    <row r="104" ht="11.25" customHeight="1" x14ac:dyDescent="0.3"/>
    <row r="105" ht="11.25" customHeight="1" x14ac:dyDescent="0.3"/>
    <row r="106" ht="11.25" customHeight="1" x14ac:dyDescent="0.3"/>
    <row r="107" ht="11.25" customHeight="1" x14ac:dyDescent="0.3"/>
    <row r="108" ht="11.25" customHeight="1" x14ac:dyDescent="0.3"/>
    <row r="109" ht="11.25" customHeight="1" x14ac:dyDescent="0.3"/>
    <row r="110" ht="11.25" customHeight="1" x14ac:dyDescent="0.3"/>
    <row r="111" ht="11.25" customHeight="1" x14ac:dyDescent="0.3"/>
    <row r="112" ht="11.25" customHeight="1" x14ac:dyDescent="0.3"/>
    <row r="113" ht="11.25" customHeight="1" x14ac:dyDescent="0.3"/>
    <row r="114" ht="11.25" customHeight="1" x14ac:dyDescent="0.3"/>
    <row r="115" ht="11.25" customHeight="1" x14ac:dyDescent="0.3"/>
    <row r="116" ht="11.25" customHeight="1" x14ac:dyDescent="0.3"/>
    <row r="117" ht="11.25" customHeight="1" x14ac:dyDescent="0.3"/>
    <row r="118" ht="11.25" customHeight="1" x14ac:dyDescent="0.3"/>
    <row r="119" ht="11.25" customHeight="1" x14ac:dyDescent="0.3"/>
    <row r="120" ht="11.25" customHeight="1" x14ac:dyDescent="0.3"/>
    <row r="121" ht="11.25" customHeight="1" x14ac:dyDescent="0.3"/>
    <row r="122" ht="11.25" customHeight="1" x14ac:dyDescent="0.3"/>
    <row r="123" ht="11.25" customHeight="1" x14ac:dyDescent="0.3"/>
    <row r="124" ht="11.25" customHeight="1" x14ac:dyDescent="0.3"/>
    <row r="125" ht="11.25" customHeight="1" x14ac:dyDescent="0.3"/>
    <row r="126" ht="11.25" customHeight="1" x14ac:dyDescent="0.3"/>
    <row r="127" ht="11.25" customHeight="1" x14ac:dyDescent="0.3"/>
    <row r="128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  <row r="136" ht="11.25" customHeight="1" x14ac:dyDescent="0.3"/>
    <row r="137" ht="11.25" customHeight="1" x14ac:dyDescent="0.3"/>
    <row r="138" ht="11.25" customHeight="1" x14ac:dyDescent="0.3"/>
    <row r="139" ht="11.25" customHeight="1" x14ac:dyDescent="0.3"/>
    <row r="140" ht="11.25" customHeight="1" x14ac:dyDescent="0.3"/>
    <row r="141" ht="11.25" customHeight="1" x14ac:dyDescent="0.3"/>
    <row r="142" ht="11.25" customHeight="1" x14ac:dyDescent="0.3"/>
    <row r="143" ht="11.25" customHeight="1" x14ac:dyDescent="0.3"/>
    <row r="144" ht="11.25" customHeight="1" x14ac:dyDescent="0.3"/>
    <row r="145" ht="11.25" customHeight="1" x14ac:dyDescent="0.3"/>
    <row r="146" ht="11.25" customHeight="1" x14ac:dyDescent="0.3"/>
    <row r="147" ht="11.25" customHeight="1" x14ac:dyDescent="0.3"/>
    <row r="148" ht="11.25" customHeight="1" x14ac:dyDescent="0.3"/>
    <row r="149" ht="11.25" customHeight="1" x14ac:dyDescent="0.3"/>
    <row r="150" ht="11.25" customHeight="1" x14ac:dyDescent="0.3"/>
    <row r="151" ht="11.25" customHeight="1" x14ac:dyDescent="0.3"/>
    <row r="152" ht="11.25" customHeight="1" x14ac:dyDescent="0.3"/>
    <row r="153" ht="11.25" customHeight="1" x14ac:dyDescent="0.3"/>
    <row r="154" ht="11.25" customHeight="1" x14ac:dyDescent="0.3"/>
    <row r="155" ht="11.25" customHeight="1" x14ac:dyDescent="0.3"/>
    <row r="156" ht="11.25" customHeight="1" x14ac:dyDescent="0.3"/>
    <row r="157" ht="11.25" customHeight="1" x14ac:dyDescent="0.3"/>
    <row r="158" ht="11.25" customHeight="1" x14ac:dyDescent="0.3"/>
    <row r="159" ht="11.25" customHeight="1" x14ac:dyDescent="0.3"/>
    <row r="160" ht="11.25" customHeight="1" x14ac:dyDescent="0.3"/>
    <row r="161" ht="11.25" customHeight="1" x14ac:dyDescent="0.3"/>
    <row r="162" ht="11.25" customHeight="1" x14ac:dyDescent="0.3"/>
    <row r="163" ht="11.25" customHeight="1" x14ac:dyDescent="0.3"/>
    <row r="164" ht="11.25" customHeight="1" x14ac:dyDescent="0.3"/>
    <row r="165" ht="11.25" customHeight="1" x14ac:dyDescent="0.3"/>
    <row r="166" ht="11.25" customHeight="1" x14ac:dyDescent="0.3"/>
    <row r="167" ht="11.25" customHeight="1" x14ac:dyDescent="0.3"/>
    <row r="168" ht="11.25" customHeight="1" x14ac:dyDescent="0.3"/>
    <row r="169" ht="11.25" customHeight="1" x14ac:dyDescent="0.3"/>
    <row r="170" ht="11.25" customHeight="1" x14ac:dyDescent="0.3"/>
    <row r="171" ht="11.25" customHeight="1" x14ac:dyDescent="0.3"/>
    <row r="172" ht="11.25" customHeight="1" x14ac:dyDescent="0.3"/>
    <row r="173" ht="11.25" customHeight="1" x14ac:dyDescent="0.3"/>
    <row r="174" ht="11.25" customHeight="1" x14ac:dyDescent="0.3"/>
    <row r="175" ht="11.25" customHeight="1" x14ac:dyDescent="0.3"/>
    <row r="176" ht="11.25" customHeight="1" x14ac:dyDescent="0.3"/>
    <row r="177" ht="11.25" customHeight="1" x14ac:dyDescent="0.3"/>
    <row r="178" ht="11.25" customHeight="1" x14ac:dyDescent="0.3"/>
    <row r="179" ht="11.25" customHeight="1" x14ac:dyDescent="0.3"/>
    <row r="180" ht="11.25" customHeight="1" x14ac:dyDescent="0.3"/>
    <row r="181" ht="11.25" customHeight="1" x14ac:dyDescent="0.3"/>
    <row r="182" ht="11.25" customHeight="1" x14ac:dyDescent="0.3"/>
    <row r="183" ht="11.25" customHeight="1" x14ac:dyDescent="0.3"/>
    <row r="184" ht="11.25" customHeight="1" x14ac:dyDescent="0.3"/>
    <row r="185" ht="11.25" customHeight="1" x14ac:dyDescent="0.3"/>
    <row r="186" ht="11.25" customHeight="1" x14ac:dyDescent="0.3"/>
    <row r="187" ht="11.25" customHeight="1" x14ac:dyDescent="0.3"/>
    <row r="188" ht="11.25" customHeight="1" x14ac:dyDescent="0.3"/>
    <row r="189" ht="11.25" customHeight="1" x14ac:dyDescent="0.3"/>
    <row r="190" ht="11.25" customHeight="1" x14ac:dyDescent="0.3"/>
    <row r="191" ht="11.25" customHeight="1" x14ac:dyDescent="0.3"/>
    <row r="192" ht="11.25" customHeight="1" x14ac:dyDescent="0.3"/>
    <row r="193" ht="11.25" customHeight="1" x14ac:dyDescent="0.3"/>
    <row r="194" ht="11.25" customHeight="1" x14ac:dyDescent="0.3"/>
    <row r="195" ht="11.25" customHeight="1" x14ac:dyDescent="0.3"/>
    <row r="196" ht="11.25" customHeight="1" x14ac:dyDescent="0.3"/>
    <row r="197" ht="11.25" customHeight="1" x14ac:dyDescent="0.3"/>
    <row r="198" ht="11.25" customHeight="1" x14ac:dyDescent="0.3"/>
    <row r="199" ht="11.25" customHeight="1" x14ac:dyDescent="0.3"/>
    <row r="200" ht="11.25" customHeight="1" x14ac:dyDescent="0.3"/>
    <row r="201" ht="11.25" customHeight="1" x14ac:dyDescent="0.3"/>
    <row r="202" ht="11.25" customHeight="1" x14ac:dyDescent="0.3"/>
    <row r="203" ht="11.25" customHeight="1" x14ac:dyDescent="0.3"/>
    <row r="204" ht="11.25" customHeight="1" x14ac:dyDescent="0.3"/>
    <row r="205" ht="11.25" customHeight="1" x14ac:dyDescent="0.3"/>
    <row r="206" ht="11.25" customHeight="1" x14ac:dyDescent="0.3"/>
    <row r="207" ht="11.25" customHeight="1" x14ac:dyDescent="0.3"/>
    <row r="208" ht="11.25" customHeight="1" x14ac:dyDescent="0.3"/>
    <row r="209" ht="11.25" customHeight="1" x14ac:dyDescent="0.3"/>
    <row r="210" ht="11.25" customHeight="1" x14ac:dyDescent="0.3"/>
    <row r="211" ht="11.25" customHeight="1" x14ac:dyDescent="0.3"/>
    <row r="212" ht="11.25" customHeight="1" x14ac:dyDescent="0.3"/>
    <row r="213" ht="11.25" customHeight="1" x14ac:dyDescent="0.3"/>
    <row r="214" ht="11.25" customHeight="1" x14ac:dyDescent="0.3"/>
    <row r="215" ht="11.25" customHeight="1" x14ac:dyDescent="0.3"/>
  </sheetData>
  <sheetProtection sheet="1" objects="1" scenarios="1"/>
  <conditionalFormatting sqref="B4 B6 B8 B10 B12 B14 B16 B18 B20 B22 B24 B26 B28 B30 B32">
    <cfRule type="cellIs" dxfId="7" priority="6" operator="equal">
      <formula>0</formula>
    </cfRule>
  </conditionalFormatting>
  <conditionalFormatting sqref="B5 B7 B9 B11 B13 B15 B17 B19 B21 B23 B25 B27 B29 B31 B33">
    <cfRule type="cellIs" dxfId="6" priority="5" operator="equal">
      <formula>0</formula>
    </cfRule>
  </conditionalFormatting>
  <conditionalFormatting sqref="B36 B38 B40 B42 B44 B46 B48 B50 B52 B54 B56 B58 B60 B62 B64">
    <cfRule type="cellIs" dxfId="5" priority="2" operator="equal">
      <formula>0</formula>
    </cfRule>
  </conditionalFormatting>
  <conditionalFormatting sqref="B37 B39 B41 B43 B45 B47 B49 B51 B53 B55 B57 B59 B61 B63 B65">
    <cfRule type="cellIs" dxfId="4" priority="1" operator="equal">
      <formula>0</formula>
    </cfRule>
  </conditionalFormatting>
  <pageMargins left="0.7" right="0.7" top="0.75" bottom="0.75" header="0.3" footer="0.3"/>
  <pageSetup paperSize="9" scale="54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1A642CFE-52DF-499F-B8A3-B2A42402D587}">
            <xm:f>Calendario!$C$4</xm:f>
            <x14:dxf>
              <font>
                <color theme="0"/>
              </font>
            </x14:dxf>
          </x14:cfRule>
          <xm:sqref>A4:A33</xm:sqref>
        </x14:conditionalFormatting>
        <x14:conditionalFormatting xmlns:xm="http://schemas.microsoft.com/office/excel/2006/main">
          <x14:cfRule type="cellIs" priority="3" operator="greaterThan" id="{602F1EC3-5AC4-4EFE-B0F0-DB6222D29EAC}">
            <xm:f>Calendario!$C$4</xm:f>
            <x14:dxf>
              <font>
                <color theme="0"/>
              </font>
            </x14:dxf>
          </x14:cfRule>
          <xm:sqref>A36:A65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view="pageBreakPreview" zoomScaleNormal="100" zoomScaleSheetLayoutView="100" workbookViewId="0"/>
  </sheetViews>
  <sheetFormatPr baseColWidth="10" defaultColWidth="9.109375" defaultRowHeight="11.4" x14ac:dyDescent="0.2"/>
  <cols>
    <col min="1" max="1" width="9.109375" style="35"/>
    <col min="2" max="2" width="18.6640625" style="35" customWidth="1"/>
    <col min="3" max="16384" width="9.109375" style="35"/>
  </cols>
  <sheetData>
    <row r="1" spans="1:11" x14ac:dyDescent="0.2">
      <c r="A1" s="38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39" t="s">
        <v>24</v>
      </c>
      <c r="B2" s="41" t="s">
        <v>42</v>
      </c>
      <c r="C2" s="42" t="s">
        <v>34</v>
      </c>
      <c r="D2" s="42" t="s">
        <v>35</v>
      </c>
      <c r="E2" s="42" t="s">
        <v>36</v>
      </c>
      <c r="F2" s="42" t="s">
        <v>37</v>
      </c>
      <c r="G2" s="42" t="s">
        <v>38</v>
      </c>
      <c r="H2" s="42" t="s">
        <v>39</v>
      </c>
      <c r="I2" s="42" t="s">
        <v>40</v>
      </c>
      <c r="J2" s="42" t="s">
        <v>41</v>
      </c>
      <c r="K2" s="40"/>
    </row>
    <row r="3" spans="1:11" x14ac:dyDescent="0.2">
      <c r="A3" s="10">
        <v>1</v>
      </c>
      <c r="B3" s="36" t="str">
        <f>IF(Boxscore!B4=0,"",Boxscore!B4)</f>
        <v/>
      </c>
      <c r="C3" s="43" t="str">
        <f>IFERROR(Boxscore!C4/Stats!E3,"")</f>
        <v/>
      </c>
      <c r="D3" s="43" t="str">
        <f>IFERROR(Boxscore!C36/Stats!E36,"")</f>
        <v/>
      </c>
      <c r="E3" s="36" t="str">
        <f>IFERROR(Boxscore!K4+0.44*Boxscore!N4+Boxscore!T4-Boxscore!P4,"")</f>
        <v/>
      </c>
      <c r="F3" s="46" t="str">
        <f>IFERROR((Boxscore!J4+0.5*Boxscore!G4)/Boxscore!K4,"")</f>
        <v/>
      </c>
      <c r="G3" s="46" t="str">
        <f>IFERROR(Boxscore!Q4/(Boxscore!Q4+Boxscore!P36),"")</f>
        <v/>
      </c>
      <c r="H3" s="46" t="str">
        <f>IFERROR(Boxscore!P4/(Boxscore!P4+Boxscore!Q36),"")</f>
        <v/>
      </c>
      <c r="I3" s="45" t="str">
        <f>IFERROR(Boxscore!M4/Boxscore!K4,"")</f>
        <v/>
      </c>
      <c r="J3" s="46" t="str">
        <f>IFERROR(Boxscore!T4/(Boxscore!K4+0.44*Boxscore!N4+Boxscore!T4),"")</f>
        <v/>
      </c>
      <c r="K3" s="40"/>
    </row>
    <row r="4" spans="1:11" x14ac:dyDescent="0.2">
      <c r="A4" s="10">
        <v>2</v>
      </c>
      <c r="B4" s="37" t="str">
        <f>IF(Boxscore!B5=0,"",Boxscore!B5)</f>
        <v/>
      </c>
      <c r="C4" s="44" t="str">
        <f>IFERROR(Boxscore!C5/Stats!E4,"")</f>
        <v/>
      </c>
      <c r="D4" s="44" t="str">
        <f>IFERROR(Boxscore!C37/Stats!E37,"")</f>
        <v/>
      </c>
      <c r="E4" s="37" t="str">
        <f>IFERROR(Boxscore!K5+0.44*Boxscore!N5+Boxscore!T5-Boxscore!P5,"")</f>
        <v/>
      </c>
      <c r="F4" s="56" t="str">
        <f>IFERROR((Boxscore!J5+0.5*Boxscore!G5)/Boxscore!K5,"")</f>
        <v/>
      </c>
      <c r="G4" s="56" t="str">
        <f>IFERROR(Boxscore!Q5/(Boxscore!Q5+Boxscore!P37),"")</f>
        <v/>
      </c>
      <c r="H4" s="56" t="str">
        <f>IFERROR(Boxscore!P5/(Boxscore!P5+Boxscore!Q37),"")</f>
        <v/>
      </c>
      <c r="I4" s="56" t="str">
        <f>IFERROR(Boxscore!M5/Boxscore!K5,"")</f>
        <v/>
      </c>
      <c r="J4" s="56" t="str">
        <f>IFERROR(Boxscore!T5/(Boxscore!K5+0.44*Boxscore!N5+Boxscore!T5),"")</f>
        <v/>
      </c>
      <c r="K4" s="40"/>
    </row>
    <row r="5" spans="1:11" x14ac:dyDescent="0.2">
      <c r="A5" s="10">
        <v>3</v>
      </c>
      <c r="B5" s="36" t="str">
        <f>IF(Boxscore!B6=0,"",Boxscore!B6)</f>
        <v/>
      </c>
      <c r="C5" s="43" t="str">
        <f>IFERROR(Boxscore!C6/Stats!E5,"")</f>
        <v/>
      </c>
      <c r="D5" s="43" t="str">
        <f>IFERROR(Boxscore!C38/Stats!E38,"")</f>
        <v/>
      </c>
      <c r="E5" s="36" t="str">
        <f>IFERROR(Boxscore!K6+0.44*Boxscore!N6+Boxscore!T6-Boxscore!P6,"")</f>
        <v/>
      </c>
      <c r="F5" s="46" t="str">
        <f>IFERROR((Boxscore!J6+0.5*Boxscore!G6)/Boxscore!K6,"")</f>
        <v/>
      </c>
      <c r="G5" s="46" t="str">
        <f>IFERROR(Boxscore!Q6/(Boxscore!Q6+Boxscore!P38),"")</f>
        <v/>
      </c>
      <c r="H5" s="46" t="str">
        <f>IFERROR(Boxscore!P6/(Boxscore!P6+Boxscore!Q38),"")</f>
        <v/>
      </c>
      <c r="I5" s="46" t="str">
        <f>IFERROR(Boxscore!M6/Boxscore!K6,"")</f>
        <v/>
      </c>
      <c r="J5" s="46" t="str">
        <f>IFERROR(Boxscore!T6/(Boxscore!K6+0.44*Boxscore!N6+Boxscore!T6),"")</f>
        <v/>
      </c>
      <c r="K5" s="40"/>
    </row>
    <row r="6" spans="1:11" x14ac:dyDescent="0.2">
      <c r="A6" s="10">
        <v>4</v>
      </c>
      <c r="B6" s="37" t="str">
        <f>IF(Boxscore!B7=0,"",Boxscore!B7)</f>
        <v/>
      </c>
      <c r="C6" s="44" t="str">
        <f>IFERROR(Boxscore!C7/Stats!E6,"")</f>
        <v/>
      </c>
      <c r="D6" s="44" t="str">
        <f>IFERROR(Boxscore!C39/Stats!E39,"")</f>
        <v/>
      </c>
      <c r="E6" s="37" t="str">
        <f>IFERROR(Boxscore!K7+0.44*Boxscore!N7+Boxscore!T7-Boxscore!P7,"")</f>
        <v/>
      </c>
      <c r="F6" s="56" t="str">
        <f>IFERROR((Boxscore!J7+0.5*Boxscore!G7)/Boxscore!K7,"")</f>
        <v/>
      </c>
      <c r="G6" s="56" t="str">
        <f>IFERROR(Boxscore!Q7/(Boxscore!Q7+Boxscore!P39),"")</f>
        <v/>
      </c>
      <c r="H6" s="56" t="str">
        <f>IFERROR(Boxscore!P7/(Boxscore!P7+Boxscore!Q39),"")</f>
        <v/>
      </c>
      <c r="I6" s="56" t="str">
        <f>IFERROR(Boxscore!M7/Boxscore!K7,"")</f>
        <v/>
      </c>
      <c r="J6" s="56" t="str">
        <f>IFERROR(Boxscore!T7/(Boxscore!K7+0.44*Boxscore!N7+Boxscore!T7),"")</f>
        <v/>
      </c>
      <c r="K6" s="40"/>
    </row>
    <row r="7" spans="1:11" x14ac:dyDescent="0.2">
      <c r="A7" s="10">
        <v>5</v>
      </c>
      <c r="B7" s="36" t="str">
        <f>IF(Boxscore!B8=0,"",Boxscore!B8)</f>
        <v/>
      </c>
      <c r="C7" s="43" t="str">
        <f>IFERROR(Boxscore!C8/Stats!E7,"")</f>
        <v/>
      </c>
      <c r="D7" s="43" t="str">
        <f>IFERROR(Boxscore!C40/Stats!E40,"")</f>
        <v/>
      </c>
      <c r="E7" s="36" t="str">
        <f>IFERROR(Boxscore!K8+0.44*Boxscore!N8+Boxscore!T8-Boxscore!P8,"")</f>
        <v/>
      </c>
      <c r="F7" s="46" t="str">
        <f>IFERROR((Boxscore!J8+0.5*Boxscore!G8)/Boxscore!K8,"")</f>
        <v/>
      </c>
      <c r="G7" s="46" t="str">
        <f>IFERROR(Boxscore!Q8/(Boxscore!Q8+Boxscore!P40),"")</f>
        <v/>
      </c>
      <c r="H7" s="46" t="str">
        <f>IFERROR(Boxscore!P8/(Boxscore!P8+Boxscore!Q40),"")</f>
        <v/>
      </c>
      <c r="I7" s="46" t="str">
        <f>IFERROR(Boxscore!M8/Boxscore!K8,"")</f>
        <v/>
      </c>
      <c r="J7" s="46" t="str">
        <f>IFERROR(Boxscore!T8/(Boxscore!K8+0.44*Boxscore!N8+Boxscore!T8),"")</f>
        <v/>
      </c>
      <c r="K7" s="40"/>
    </row>
    <row r="8" spans="1:11" x14ac:dyDescent="0.2">
      <c r="A8" s="10">
        <v>6</v>
      </c>
      <c r="B8" s="37" t="str">
        <f>IF(Boxscore!B9=0,"",Boxscore!B9)</f>
        <v/>
      </c>
      <c r="C8" s="44" t="str">
        <f>IFERROR(Boxscore!C9/Stats!E8,"")</f>
        <v/>
      </c>
      <c r="D8" s="44" t="str">
        <f>IFERROR(Boxscore!C41/Stats!E41,"")</f>
        <v/>
      </c>
      <c r="E8" s="37" t="str">
        <f>IFERROR(Boxscore!K9+0.44*Boxscore!N9+Boxscore!T9-Boxscore!P9,"")</f>
        <v/>
      </c>
      <c r="F8" s="56" t="str">
        <f>IFERROR((Boxscore!J9+0.5*Boxscore!G9)/Boxscore!K9,"")</f>
        <v/>
      </c>
      <c r="G8" s="56" t="str">
        <f>IFERROR(Boxscore!Q9/(Boxscore!Q9+Boxscore!P41),"")</f>
        <v/>
      </c>
      <c r="H8" s="56" t="str">
        <f>IFERROR(Boxscore!P9/(Boxscore!P9+Boxscore!Q41),"")</f>
        <v/>
      </c>
      <c r="I8" s="56" t="str">
        <f>IFERROR(Boxscore!M9/Boxscore!K9,"")</f>
        <v/>
      </c>
      <c r="J8" s="56" t="str">
        <f>IFERROR(Boxscore!T9/(Boxscore!K9+0.44*Boxscore!N9+Boxscore!T9),"")</f>
        <v/>
      </c>
      <c r="K8" s="40"/>
    </row>
    <row r="9" spans="1:11" x14ac:dyDescent="0.2">
      <c r="A9" s="10">
        <v>7</v>
      </c>
      <c r="B9" s="36" t="str">
        <f>IF(Boxscore!B10=0,"",Boxscore!B10)</f>
        <v/>
      </c>
      <c r="C9" s="43" t="str">
        <f>IFERROR(Boxscore!C10/Stats!E9,"")</f>
        <v/>
      </c>
      <c r="D9" s="43" t="str">
        <f>IFERROR(Boxscore!C42/Stats!E42,"")</f>
        <v/>
      </c>
      <c r="E9" s="36" t="str">
        <f>IFERROR(Boxscore!K10+0.44*Boxscore!N10+Boxscore!T10-Boxscore!P10,"")</f>
        <v/>
      </c>
      <c r="F9" s="46" t="str">
        <f>IFERROR((Boxscore!J10+0.5*Boxscore!G10)/Boxscore!K10,"")</f>
        <v/>
      </c>
      <c r="G9" s="46" t="str">
        <f>IFERROR(Boxscore!Q10/(Boxscore!Q10+Boxscore!P42),"")</f>
        <v/>
      </c>
      <c r="H9" s="46" t="str">
        <f>IFERROR(Boxscore!P10/(Boxscore!P10+Boxscore!Q42),"")</f>
        <v/>
      </c>
      <c r="I9" s="46" t="str">
        <f>IFERROR(Boxscore!M10/Boxscore!K10,"")</f>
        <v/>
      </c>
      <c r="J9" s="46" t="str">
        <f>IFERROR(Boxscore!T10/(Boxscore!K10+0.44*Boxscore!N10+Boxscore!T10),"")</f>
        <v/>
      </c>
      <c r="K9" s="40"/>
    </row>
    <row r="10" spans="1:11" x14ac:dyDescent="0.2">
      <c r="A10" s="10">
        <v>8</v>
      </c>
      <c r="B10" s="37" t="str">
        <f>IF(Boxscore!B11=0,"",Boxscore!B11)</f>
        <v/>
      </c>
      <c r="C10" s="44" t="str">
        <f>IFERROR(Boxscore!C11/Stats!E10,"")</f>
        <v/>
      </c>
      <c r="D10" s="44" t="str">
        <f>IFERROR(Boxscore!C43/Stats!E43,"")</f>
        <v/>
      </c>
      <c r="E10" s="37" t="str">
        <f>IFERROR(Boxscore!K11+0.44*Boxscore!N11+Boxscore!T11-Boxscore!P11,"")</f>
        <v/>
      </c>
      <c r="F10" s="56" t="str">
        <f>IFERROR((Boxscore!J11+0.5*Boxscore!G11)/Boxscore!K11,"")</f>
        <v/>
      </c>
      <c r="G10" s="56" t="str">
        <f>IFERROR(Boxscore!Q11/(Boxscore!Q11+Boxscore!P43),"")</f>
        <v/>
      </c>
      <c r="H10" s="56" t="str">
        <f>IFERROR(Boxscore!P11/(Boxscore!P11+Boxscore!Q43),"")</f>
        <v/>
      </c>
      <c r="I10" s="56" t="str">
        <f>IFERROR(Boxscore!M11/Boxscore!K11,"")</f>
        <v/>
      </c>
      <c r="J10" s="56" t="str">
        <f>IFERROR(Boxscore!T11/(Boxscore!K11+0.44*Boxscore!N11+Boxscore!T11),"")</f>
        <v/>
      </c>
      <c r="K10" s="40"/>
    </row>
    <row r="11" spans="1:11" x14ac:dyDescent="0.2">
      <c r="A11" s="10">
        <v>9</v>
      </c>
      <c r="B11" s="36" t="str">
        <f>IF(Boxscore!B12=0,"",Boxscore!B12)</f>
        <v/>
      </c>
      <c r="C11" s="43" t="str">
        <f>IFERROR(Boxscore!C12/Stats!E11,"")</f>
        <v/>
      </c>
      <c r="D11" s="43" t="str">
        <f>IFERROR(Boxscore!C44/Stats!E44,"")</f>
        <v/>
      </c>
      <c r="E11" s="36" t="str">
        <f>IFERROR(Boxscore!K12+0.44*Boxscore!N12+Boxscore!T12-Boxscore!P12,"")</f>
        <v/>
      </c>
      <c r="F11" s="46" t="str">
        <f>IFERROR((Boxscore!J12+0.5*Boxscore!G12)/Boxscore!K12,"")</f>
        <v/>
      </c>
      <c r="G11" s="46" t="str">
        <f>IFERROR(Boxscore!Q12/(Boxscore!Q12+Boxscore!P44),"")</f>
        <v/>
      </c>
      <c r="H11" s="46" t="str">
        <f>IFERROR(Boxscore!P12/(Boxscore!P12+Boxscore!Q44),"")</f>
        <v/>
      </c>
      <c r="I11" s="46" t="str">
        <f>IFERROR(Boxscore!M12/Boxscore!K12,"")</f>
        <v/>
      </c>
      <c r="J11" s="46" t="str">
        <f>IFERROR(Boxscore!T12/(Boxscore!K12+0.44*Boxscore!N12+Boxscore!T12),"")</f>
        <v/>
      </c>
      <c r="K11" s="40"/>
    </row>
    <row r="12" spans="1:11" x14ac:dyDescent="0.2">
      <c r="A12" s="10">
        <v>10</v>
      </c>
      <c r="B12" s="37" t="str">
        <f>IF(Boxscore!B13=0,"",Boxscore!B13)</f>
        <v/>
      </c>
      <c r="C12" s="44" t="str">
        <f>IFERROR(Boxscore!C13/Stats!E12,"")</f>
        <v/>
      </c>
      <c r="D12" s="44" t="str">
        <f>IFERROR(Boxscore!C45/Stats!E45,"")</f>
        <v/>
      </c>
      <c r="E12" s="37" t="str">
        <f>IFERROR(Boxscore!K13+0.44*Boxscore!N13+Boxscore!T13-Boxscore!P13,"")</f>
        <v/>
      </c>
      <c r="F12" s="56" t="str">
        <f>IFERROR((Boxscore!J13+0.5*Boxscore!G13)/Boxscore!K13,"")</f>
        <v/>
      </c>
      <c r="G12" s="56" t="str">
        <f>IFERROR(Boxscore!Q13/(Boxscore!Q13+Boxscore!P45),"")</f>
        <v/>
      </c>
      <c r="H12" s="56" t="str">
        <f>IFERROR(Boxscore!P13/(Boxscore!P13+Boxscore!Q45),"")</f>
        <v/>
      </c>
      <c r="I12" s="56" t="str">
        <f>IFERROR(Boxscore!M13/Boxscore!K13,"")</f>
        <v/>
      </c>
      <c r="J12" s="56" t="str">
        <f>IFERROR(Boxscore!T13/(Boxscore!K13+0.44*Boxscore!N13+Boxscore!T13),"")</f>
        <v/>
      </c>
      <c r="K12" s="40"/>
    </row>
    <row r="13" spans="1:11" x14ac:dyDescent="0.2">
      <c r="A13" s="10">
        <v>11</v>
      </c>
      <c r="B13" s="36" t="str">
        <f>IF(Boxscore!B14=0,"",Boxscore!B14)</f>
        <v/>
      </c>
      <c r="C13" s="43" t="str">
        <f>IFERROR(Boxscore!C14/Stats!E13,"")</f>
        <v/>
      </c>
      <c r="D13" s="43" t="str">
        <f>IFERROR(Boxscore!C46/Stats!E46,"")</f>
        <v/>
      </c>
      <c r="E13" s="36" t="str">
        <f>IFERROR(Boxscore!K14+0.44*Boxscore!N14+Boxscore!T14-Boxscore!P14,"")</f>
        <v/>
      </c>
      <c r="F13" s="46" t="str">
        <f>IFERROR((Boxscore!J14+0.5*Boxscore!G14)/Boxscore!K14,"")</f>
        <v/>
      </c>
      <c r="G13" s="46" t="str">
        <f>IFERROR(Boxscore!Q14/(Boxscore!Q14+Boxscore!P46),"")</f>
        <v/>
      </c>
      <c r="H13" s="46" t="str">
        <f>IFERROR(Boxscore!P14/(Boxscore!P14+Boxscore!Q46),"")</f>
        <v/>
      </c>
      <c r="I13" s="46" t="str">
        <f>IFERROR(Boxscore!M14/Boxscore!K14,"")</f>
        <v/>
      </c>
      <c r="J13" s="46" t="str">
        <f>IFERROR(Boxscore!T14/(Boxscore!K14+0.44*Boxscore!N14+Boxscore!T14),"")</f>
        <v/>
      </c>
      <c r="K13" s="40"/>
    </row>
    <row r="14" spans="1:11" x14ac:dyDescent="0.2">
      <c r="A14" s="10">
        <v>12</v>
      </c>
      <c r="B14" s="37" t="str">
        <f>IF(Boxscore!B15=0,"",Boxscore!B15)</f>
        <v/>
      </c>
      <c r="C14" s="44" t="str">
        <f>IFERROR(Boxscore!C15/Stats!E14,"")</f>
        <v/>
      </c>
      <c r="D14" s="44" t="str">
        <f>IFERROR(Boxscore!C47/Stats!E47,"")</f>
        <v/>
      </c>
      <c r="E14" s="37" t="str">
        <f>IFERROR(Boxscore!K15+0.44*Boxscore!N15+Boxscore!T15-Boxscore!P15,"")</f>
        <v/>
      </c>
      <c r="F14" s="56" t="str">
        <f>IFERROR((Boxscore!J15+0.5*Boxscore!G15)/Boxscore!K15,"")</f>
        <v/>
      </c>
      <c r="G14" s="56" t="str">
        <f>IFERROR(Boxscore!Q15/(Boxscore!Q15+Boxscore!P47),"")</f>
        <v/>
      </c>
      <c r="H14" s="56" t="str">
        <f>IFERROR(Boxscore!P15/(Boxscore!P15+Boxscore!Q47),"")</f>
        <v/>
      </c>
      <c r="I14" s="56" t="str">
        <f>IFERROR(Boxscore!M15/Boxscore!K15,"")</f>
        <v/>
      </c>
      <c r="J14" s="56" t="str">
        <f>IFERROR(Boxscore!T15/(Boxscore!K15+0.44*Boxscore!N15+Boxscore!T15),"")</f>
        <v/>
      </c>
      <c r="K14" s="40"/>
    </row>
    <row r="15" spans="1:11" x14ac:dyDescent="0.2">
      <c r="A15" s="10">
        <v>13</v>
      </c>
      <c r="B15" s="36" t="str">
        <f>IF(Boxscore!B16=0,"",Boxscore!B16)</f>
        <v/>
      </c>
      <c r="C15" s="43" t="str">
        <f>IFERROR(Boxscore!C16/Stats!E15,"")</f>
        <v/>
      </c>
      <c r="D15" s="43" t="str">
        <f>IFERROR(Boxscore!C48/Stats!E48,"")</f>
        <v/>
      </c>
      <c r="E15" s="36" t="str">
        <f>IFERROR(Boxscore!K16+0.44*Boxscore!N16+Boxscore!T16-Boxscore!P16,"")</f>
        <v/>
      </c>
      <c r="F15" s="46" t="str">
        <f>IFERROR((Boxscore!J16+0.5*Boxscore!G16)/Boxscore!K16,"")</f>
        <v/>
      </c>
      <c r="G15" s="46" t="str">
        <f>IFERROR(Boxscore!Q16/(Boxscore!Q16+Boxscore!P48),"")</f>
        <v/>
      </c>
      <c r="H15" s="46" t="str">
        <f>IFERROR(Boxscore!P16/(Boxscore!P16+Boxscore!Q48),"")</f>
        <v/>
      </c>
      <c r="I15" s="46" t="str">
        <f>IFERROR(Boxscore!M16/Boxscore!K16,"")</f>
        <v/>
      </c>
      <c r="J15" s="46" t="str">
        <f>IFERROR(Boxscore!T16/(Boxscore!K16+0.44*Boxscore!N16+Boxscore!T16),"")</f>
        <v/>
      </c>
      <c r="K15" s="40"/>
    </row>
    <row r="16" spans="1:11" x14ac:dyDescent="0.2">
      <c r="A16" s="10">
        <v>14</v>
      </c>
      <c r="B16" s="37" t="str">
        <f>IF(Boxscore!B17=0,"",Boxscore!B17)</f>
        <v/>
      </c>
      <c r="C16" s="44" t="str">
        <f>IFERROR(Boxscore!C17/Stats!E16,"")</f>
        <v/>
      </c>
      <c r="D16" s="44" t="str">
        <f>IFERROR(Boxscore!C49/Stats!E49,"")</f>
        <v/>
      </c>
      <c r="E16" s="37" t="str">
        <f>IFERROR(Boxscore!K17+0.44*Boxscore!N17+Boxscore!T17-Boxscore!P17,"")</f>
        <v/>
      </c>
      <c r="F16" s="56" t="str">
        <f>IFERROR((Boxscore!J17+0.5*Boxscore!G17)/Boxscore!K17,"")</f>
        <v/>
      </c>
      <c r="G16" s="56" t="str">
        <f>IFERROR(Boxscore!Q17/(Boxscore!Q17+Boxscore!P49),"")</f>
        <v/>
      </c>
      <c r="H16" s="56" t="str">
        <f>IFERROR(Boxscore!P17/(Boxscore!P17+Boxscore!Q49),"")</f>
        <v/>
      </c>
      <c r="I16" s="56" t="str">
        <f>IFERROR(Boxscore!M17/Boxscore!K17,"")</f>
        <v/>
      </c>
      <c r="J16" s="56" t="str">
        <f>IFERROR(Boxscore!T17/(Boxscore!K17+0.44*Boxscore!N17+Boxscore!T17),"")</f>
        <v/>
      </c>
      <c r="K16" s="40"/>
    </row>
    <row r="17" spans="1:11" x14ac:dyDescent="0.2">
      <c r="A17" s="10">
        <v>15</v>
      </c>
      <c r="B17" s="36" t="str">
        <f>IF(Boxscore!B18=0,"",Boxscore!B18)</f>
        <v/>
      </c>
      <c r="C17" s="43" t="str">
        <f>IFERROR(Boxscore!C18/Stats!E17,"")</f>
        <v/>
      </c>
      <c r="D17" s="43" t="str">
        <f>IFERROR(Boxscore!C50/Stats!E50,"")</f>
        <v/>
      </c>
      <c r="E17" s="36" t="str">
        <f>IFERROR(Boxscore!K18+0.44*Boxscore!N18+Boxscore!T18-Boxscore!P18,"")</f>
        <v/>
      </c>
      <c r="F17" s="46" t="str">
        <f>IFERROR((Boxscore!J18+0.5*Boxscore!G18)/Boxscore!K18,"")</f>
        <v/>
      </c>
      <c r="G17" s="46" t="str">
        <f>IFERROR(Boxscore!Q18/(Boxscore!Q18+Boxscore!P50),"")</f>
        <v/>
      </c>
      <c r="H17" s="46" t="str">
        <f>IFERROR(Boxscore!P18/(Boxscore!P18+Boxscore!Q50),"")</f>
        <v/>
      </c>
      <c r="I17" s="46" t="str">
        <f>IFERROR(Boxscore!M18/Boxscore!K18,"")</f>
        <v/>
      </c>
      <c r="J17" s="46" t="str">
        <f>IFERROR(Boxscore!T18/(Boxscore!K18+0.44*Boxscore!N18+Boxscore!T18),"")</f>
        <v/>
      </c>
      <c r="K17" s="40"/>
    </row>
    <row r="18" spans="1:11" x14ac:dyDescent="0.2">
      <c r="A18" s="10">
        <v>16</v>
      </c>
      <c r="B18" s="37" t="str">
        <f>IF(Boxscore!B19=0,"",Boxscore!B19)</f>
        <v/>
      </c>
      <c r="C18" s="44" t="str">
        <f>IFERROR(Boxscore!C19/Stats!E18,"")</f>
        <v/>
      </c>
      <c r="D18" s="44" t="str">
        <f>IFERROR(Boxscore!C51/Stats!E51,"")</f>
        <v/>
      </c>
      <c r="E18" s="37" t="str">
        <f>IFERROR(Boxscore!K19+0.44*Boxscore!N19+Boxscore!T19-Boxscore!P19,"")</f>
        <v/>
      </c>
      <c r="F18" s="56" t="str">
        <f>IFERROR((Boxscore!J19+0.5*Boxscore!G19)/Boxscore!K19,"")</f>
        <v/>
      </c>
      <c r="G18" s="56" t="str">
        <f>IFERROR(Boxscore!Q19/(Boxscore!Q19+Boxscore!P51),"")</f>
        <v/>
      </c>
      <c r="H18" s="56" t="str">
        <f>IFERROR(Boxscore!P19/(Boxscore!P19+Boxscore!Q51),"")</f>
        <v/>
      </c>
      <c r="I18" s="56" t="str">
        <f>IFERROR(Boxscore!M19/Boxscore!K19,"")</f>
        <v/>
      </c>
      <c r="J18" s="56" t="str">
        <f>IFERROR(Boxscore!T19/(Boxscore!K19+0.44*Boxscore!N19+Boxscore!T19),"")</f>
        <v/>
      </c>
      <c r="K18" s="40"/>
    </row>
    <row r="19" spans="1:11" x14ac:dyDescent="0.2">
      <c r="A19" s="10">
        <v>17</v>
      </c>
      <c r="B19" s="36" t="str">
        <f>IF(Boxscore!B20=0,"",Boxscore!B20)</f>
        <v/>
      </c>
      <c r="C19" s="43" t="str">
        <f>IFERROR(Boxscore!C20/Stats!E19,"")</f>
        <v/>
      </c>
      <c r="D19" s="43" t="str">
        <f>IFERROR(Boxscore!C52/Stats!E52,"")</f>
        <v/>
      </c>
      <c r="E19" s="36" t="str">
        <f>IFERROR(Boxscore!K20+0.44*Boxscore!N20+Boxscore!T20-Boxscore!P20,"")</f>
        <v/>
      </c>
      <c r="F19" s="46" t="str">
        <f>IFERROR((Boxscore!J20+0.5*Boxscore!G20)/Boxscore!K20,"")</f>
        <v/>
      </c>
      <c r="G19" s="46" t="str">
        <f>IFERROR(Boxscore!Q20/(Boxscore!Q20+Boxscore!P52),"")</f>
        <v/>
      </c>
      <c r="H19" s="46" t="str">
        <f>IFERROR(Boxscore!P20/(Boxscore!P20+Boxscore!Q52),"")</f>
        <v/>
      </c>
      <c r="I19" s="46" t="str">
        <f>IFERROR(Boxscore!M20/Boxscore!K20,"")</f>
        <v/>
      </c>
      <c r="J19" s="46" t="str">
        <f>IFERROR(Boxscore!T20/(Boxscore!K20+0.44*Boxscore!N20+Boxscore!T20),"")</f>
        <v/>
      </c>
      <c r="K19" s="40"/>
    </row>
    <row r="20" spans="1:11" x14ac:dyDescent="0.2">
      <c r="A20" s="10">
        <v>18</v>
      </c>
      <c r="B20" s="37" t="str">
        <f>IF(Boxscore!B21=0,"",Boxscore!B21)</f>
        <v/>
      </c>
      <c r="C20" s="44" t="str">
        <f>IFERROR(Boxscore!C21/Stats!E20,"")</f>
        <v/>
      </c>
      <c r="D20" s="44" t="str">
        <f>IFERROR(Boxscore!C53/Stats!E53,"")</f>
        <v/>
      </c>
      <c r="E20" s="37" t="str">
        <f>IFERROR(Boxscore!K21+0.44*Boxscore!N21+Boxscore!T21-Boxscore!P21,"")</f>
        <v/>
      </c>
      <c r="F20" s="56" t="str">
        <f>IFERROR((Boxscore!J21+0.5*Boxscore!G21)/Boxscore!K21,"")</f>
        <v/>
      </c>
      <c r="G20" s="56" t="str">
        <f>IFERROR(Boxscore!Q21/(Boxscore!Q21+Boxscore!P53),"")</f>
        <v/>
      </c>
      <c r="H20" s="56" t="str">
        <f>IFERROR(Boxscore!P21/(Boxscore!P21+Boxscore!Q53),"")</f>
        <v/>
      </c>
      <c r="I20" s="56" t="str">
        <f>IFERROR(Boxscore!M21/Boxscore!K21,"")</f>
        <v/>
      </c>
      <c r="J20" s="56" t="str">
        <f>IFERROR(Boxscore!T21/(Boxscore!K21+0.44*Boxscore!N21+Boxscore!T21),"")</f>
        <v/>
      </c>
      <c r="K20" s="40"/>
    </row>
    <row r="21" spans="1:11" x14ac:dyDescent="0.2">
      <c r="A21" s="10">
        <v>19</v>
      </c>
      <c r="B21" s="36" t="str">
        <f>IF(Boxscore!B22=0,"",Boxscore!B22)</f>
        <v/>
      </c>
      <c r="C21" s="43" t="str">
        <f>IFERROR(Boxscore!C22/Stats!E21,"")</f>
        <v/>
      </c>
      <c r="D21" s="43" t="str">
        <f>IFERROR(Boxscore!C54/Stats!E54,"")</f>
        <v/>
      </c>
      <c r="E21" s="36" t="str">
        <f>IFERROR(Boxscore!K22+0.44*Boxscore!N22+Boxscore!T22-Boxscore!P22,"")</f>
        <v/>
      </c>
      <c r="F21" s="46" t="str">
        <f>IFERROR((Boxscore!J22+0.5*Boxscore!G22)/Boxscore!K22,"")</f>
        <v/>
      </c>
      <c r="G21" s="46" t="str">
        <f>IFERROR(Boxscore!Q22/(Boxscore!Q22+Boxscore!P54),"")</f>
        <v/>
      </c>
      <c r="H21" s="46" t="str">
        <f>IFERROR(Boxscore!P22/(Boxscore!P22+Boxscore!Q54),"")</f>
        <v/>
      </c>
      <c r="I21" s="46" t="str">
        <f>IFERROR(Boxscore!M22/Boxscore!K22,"")</f>
        <v/>
      </c>
      <c r="J21" s="46" t="str">
        <f>IFERROR(Boxscore!T22/(Boxscore!K22+0.44*Boxscore!N22+Boxscore!T22),"")</f>
        <v/>
      </c>
      <c r="K21" s="40"/>
    </row>
    <row r="22" spans="1:11" x14ac:dyDescent="0.2">
      <c r="A22" s="10">
        <v>20</v>
      </c>
      <c r="B22" s="37" t="str">
        <f>IF(Boxscore!B23=0,"",Boxscore!B23)</f>
        <v/>
      </c>
      <c r="C22" s="44" t="str">
        <f>IFERROR(Boxscore!C23/Stats!E22,"")</f>
        <v/>
      </c>
      <c r="D22" s="44" t="str">
        <f>IFERROR(Boxscore!C55/Stats!E55,"")</f>
        <v/>
      </c>
      <c r="E22" s="37" t="str">
        <f>IFERROR(Boxscore!K23+0.44*Boxscore!N23+Boxscore!T23-Boxscore!P23,"")</f>
        <v/>
      </c>
      <c r="F22" s="56" t="str">
        <f>IFERROR((Boxscore!J23+0.5*Boxscore!G23)/Boxscore!K23,"")</f>
        <v/>
      </c>
      <c r="G22" s="56" t="str">
        <f>IFERROR(Boxscore!Q23/(Boxscore!Q23+Boxscore!P55),"")</f>
        <v/>
      </c>
      <c r="H22" s="56" t="str">
        <f>IFERROR(Boxscore!P23/(Boxscore!P23+Boxscore!Q55),"")</f>
        <v/>
      </c>
      <c r="I22" s="56" t="str">
        <f>IFERROR(Boxscore!M23/Boxscore!K23,"")</f>
        <v/>
      </c>
      <c r="J22" s="56" t="str">
        <f>IFERROR(Boxscore!T23/(Boxscore!K23+0.44*Boxscore!N23+Boxscore!T23),"")</f>
        <v/>
      </c>
      <c r="K22" s="40"/>
    </row>
    <row r="23" spans="1:11" x14ac:dyDescent="0.2">
      <c r="A23" s="10">
        <v>21</v>
      </c>
      <c r="B23" s="36" t="str">
        <f>IF(Boxscore!B24=0,"",Boxscore!B24)</f>
        <v/>
      </c>
      <c r="C23" s="43" t="str">
        <f>IFERROR(Boxscore!C24/Stats!E23,"")</f>
        <v/>
      </c>
      <c r="D23" s="43" t="str">
        <f>IFERROR(Boxscore!C56/Stats!E56,"")</f>
        <v/>
      </c>
      <c r="E23" s="36" t="str">
        <f>IFERROR(Boxscore!K24+0.44*Boxscore!N24+Boxscore!T24-Boxscore!P24,"")</f>
        <v/>
      </c>
      <c r="F23" s="46" t="str">
        <f>IFERROR((Boxscore!J24+0.5*Boxscore!G24)/Boxscore!K24,"")</f>
        <v/>
      </c>
      <c r="G23" s="46" t="str">
        <f>IFERROR(Boxscore!Q24/(Boxscore!Q24+Boxscore!P56),"")</f>
        <v/>
      </c>
      <c r="H23" s="46" t="str">
        <f>IFERROR(Boxscore!P24/(Boxscore!P24+Boxscore!Q56),"")</f>
        <v/>
      </c>
      <c r="I23" s="46" t="str">
        <f>IFERROR(Boxscore!M24/Boxscore!K24,"")</f>
        <v/>
      </c>
      <c r="J23" s="46" t="str">
        <f>IFERROR(Boxscore!T24/(Boxscore!K24+0.44*Boxscore!N24+Boxscore!T24),"")</f>
        <v/>
      </c>
      <c r="K23" s="40"/>
    </row>
    <row r="24" spans="1:11" x14ac:dyDescent="0.2">
      <c r="A24" s="10">
        <v>22</v>
      </c>
      <c r="B24" s="37" t="str">
        <f>IF(Boxscore!B25=0,"",Boxscore!B25)</f>
        <v/>
      </c>
      <c r="C24" s="44" t="str">
        <f>IFERROR(Boxscore!C25/Stats!E24,"")</f>
        <v/>
      </c>
      <c r="D24" s="44" t="str">
        <f>IFERROR(Boxscore!C57/Stats!E57,"")</f>
        <v/>
      </c>
      <c r="E24" s="37" t="str">
        <f>IFERROR(Boxscore!K25+0.44*Boxscore!N25+Boxscore!T25-Boxscore!P25,"")</f>
        <v/>
      </c>
      <c r="F24" s="56" t="str">
        <f>IFERROR((Boxscore!J25+0.5*Boxscore!G25)/Boxscore!K25,"")</f>
        <v/>
      </c>
      <c r="G24" s="56" t="str">
        <f>IFERROR(Boxscore!Q25/(Boxscore!Q25+Boxscore!P57),"")</f>
        <v/>
      </c>
      <c r="H24" s="56" t="str">
        <f>IFERROR(Boxscore!P25/(Boxscore!P25+Boxscore!Q57),"")</f>
        <v/>
      </c>
      <c r="I24" s="56" t="str">
        <f>IFERROR(Boxscore!M25/Boxscore!K25,"")</f>
        <v/>
      </c>
      <c r="J24" s="56" t="str">
        <f>IFERROR(Boxscore!T25/(Boxscore!K25+0.44*Boxscore!N25+Boxscore!T25),"")</f>
        <v/>
      </c>
      <c r="K24" s="40"/>
    </row>
    <row r="25" spans="1:11" x14ac:dyDescent="0.2">
      <c r="A25" s="10">
        <v>23</v>
      </c>
      <c r="B25" s="36" t="str">
        <f>IF(Boxscore!B26=0,"",Boxscore!B26)</f>
        <v/>
      </c>
      <c r="C25" s="43" t="str">
        <f>IFERROR(Boxscore!C26/Stats!E25,"")</f>
        <v/>
      </c>
      <c r="D25" s="43" t="str">
        <f>IFERROR(Boxscore!C58/Stats!E58,"")</f>
        <v/>
      </c>
      <c r="E25" s="36" t="str">
        <f>IFERROR(Boxscore!K26+0.44*Boxscore!N26+Boxscore!T26-Boxscore!P26,"")</f>
        <v/>
      </c>
      <c r="F25" s="46" t="str">
        <f>IFERROR((Boxscore!J26+0.5*Boxscore!G26)/Boxscore!K26,"")</f>
        <v/>
      </c>
      <c r="G25" s="46" t="str">
        <f>IFERROR(Boxscore!Q26/(Boxscore!Q26+Boxscore!P58),"")</f>
        <v/>
      </c>
      <c r="H25" s="46" t="str">
        <f>IFERROR(Boxscore!P26/(Boxscore!P26+Boxscore!Q58),"")</f>
        <v/>
      </c>
      <c r="I25" s="46" t="str">
        <f>IFERROR(Boxscore!M26/Boxscore!K26,"")</f>
        <v/>
      </c>
      <c r="J25" s="46" t="str">
        <f>IFERROR(Boxscore!T26/(Boxscore!K26+0.44*Boxscore!N26+Boxscore!T26),"")</f>
        <v/>
      </c>
      <c r="K25" s="40"/>
    </row>
    <row r="26" spans="1:11" x14ac:dyDescent="0.2">
      <c r="A26" s="10">
        <v>24</v>
      </c>
      <c r="B26" s="37" t="str">
        <f>IF(Boxscore!B27=0,"",Boxscore!B27)</f>
        <v/>
      </c>
      <c r="C26" s="44" t="str">
        <f>IFERROR(Boxscore!C27/Stats!E26,"")</f>
        <v/>
      </c>
      <c r="D26" s="44" t="str">
        <f>IFERROR(Boxscore!C59/Stats!E59,"")</f>
        <v/>
      </c>
      <c r="E26" s="37" t="str">
        <f>IFERROR(Boxscore!K27+0.44*Boxscore!N27+Boxscore!T27-Boxscore!P27,"")</f>
        <v/>
      </c>
      <c r="F26" s="56" t="str">
        <f>IFERROR((Boxscore!J27+0.5*Boxscore!G27)/Boxscore!K27,"")</f>
        <v/>
      </c>
      <c r="G26" s="56" t="str">
        <f>IFERROR(Boxscore!Q27/(Boxscore!Q27+Boxscore!P59),"")</f>
        <v/>
      </c>
      <c r="H26" s="56" t="str">
        <f>IFERROR(Boxscore!P27/(Boxscore!P27+Boxscore!Q59),"")</f>
        <v/>
      </c>
      <c r="I26" s="56" t="str">
        <f>IFERROR(Boxscore!M27/Boxscore!K27,"")</f>
        <v/>
      </c>
      <c r="J26" s="56" t="str">
        <f>IFERROR(Boxscore!T27/(Boxscore!K27+0.44*Boxscore!N27+Boxscore!T27),"")</f>
        <v/>
      </c>
      <c r="K26" s="40"/>
    </row>
    <row r="27" spans="1:11" x14ac:dyDescent="0.2">
      <c r="A27" s="10">
        <v>25</v>
      </c>
      <c r="B27" s="36" t="str">
        <f>IF(Boxscore!B28=0,"",Boxscore!B28)</f>
        <v/>
      </c>
      <c r="C27" s="43" t="str">
        <f>IFERROR(Boxscore!C28/Stats!E27,"")</f>
        <v/>
      </c>
      <c r="D27" s="43" t="str">
        <f>IFERROR(Boxscore!C60/Stats!E60,"")</f>
        <v/>
      </c>
      <c r="E27" s="36" t="str">
        <f>IFERROR(Boxscore!K28+0.44*Boxscore!N28+Boxscore!T28-Boxscore!P28,"")</f>
        <v/>
      </c>
      <c r="F27" s="46" t="str">
        <f>IFERROR((Boxscore!J28+0.5*Boxscore!G28)/Boxscore!K28,"")</f>
        <v/>
      </c>
      <c r="G27" s="46" t="str">
        <f>IFERROR(Boxscore!Q28/(Boxscore!Q28+Boxscore!P60),"")</f>
        <v/>
      </c>
      <c r="H27" s="46" t="str">
        <f>IFERROR(Boxscore!P28/(Boxscore!P28+Boxscore!Q60),"")</f>
        <v/>
      </c>
      <c r="I27" s="46" t="str">
        <f>IFERROR(Boxscore!M28/Boxscore!K28,"")</f>
        <v/>
      </c>
      <c r="J27" s="46" t="str">
        <f>IFERROR(Boxscore!T28/(Boxscore!K28+0.44*Boxscore!N28+Boxscore!T28),"")</f>
        <v/>
      </c>
      <c r="K27" s="40"/>
    </row>
    <row r="28" spans="1:11" x14ac:dyDescent="0.2">
      <c r="A28" s="10">
        <v>26</v>
      </c>
      <c r="B28" s="37" t="str">
        <f>IF(Boxscore!B29=0,"",Boxscore!B29)</f>
        <v/>
      </c>
      <c r="C28" s="44" t="str">
        <f>IFERROR(Boxscore!C29/Stats!E28,"")</f>
        <v/>
      </c>
      <c r="D28" s="44" t="str">
        <f>IFERROR(Boxscore!C61/Stats!E61,"")</f>
        <v/>
      </c>
      <c r="E28" s="37" t="str">
        <f>IFERROR(Boxscore!K29+0.44*Boxscore!N29+Boxscore!T29-Boxscore!P29,"")</f>
        <v/>
      </c>
      <c r="F28" s="56" t="str">
        <f>IFERROR((Boxscore!J29+0.5*Boxscore!G29)/Boxscore!K29,"")</f>
        <v/>
      </c>
      <c r="G28" s="56" t="str">
        <f>IFERROR(Boxscore!Q29/(Boxscore!Q29+Boxscore!P61),"")</f>
        <v/>
      </c>
      <c r="H28" s="56" t="str">
        <f>IFERROR(Boxscore!P29/(Boxscore!P29+Boxscore!Q61),"")</f>
        <v/>
      </c>
      <c r="I28" s="56" t="str">
        <f>IFERROR(Boxscore!M29/Boxscore!K29,"")</f>
        <v/>
      </c>
      <c r="J28" s="56" t="str">
        <f>IFERROR(Boxscore!T29/(Boxscore!K29+0.44*Boxscore!N29+Boxscore!T29),"")</f>
        <v/>
      </c>
      <c r="K28" s="40"/>
    </row>
    <row r="29" spans="1:11" x14ac:dyDescent="0.2">
      <c r="A29" s="10">
        <v>27</v>
      </c>
      <c r="B29" s="36" t="str">
        <f>IF(Boxscore!B30=0,"",Boxscore!B30)</f>
        <v/>
      </c>
      <c r="C29" s="43" t="str">
        <f>IFERROR(Boxscore!C30/Stats!E29,"")</f>
        <v/>
      </c>
      <c r="D29" s="43" t="str">
        <f>IFERROR(Boxscore!C62/Stats!E62,"")</f>
        <v/>
      </c>
      <c r="E29" s="36" t="str">
        <f>IFERROR(Boxscore!K30+0.44*Boxscore!N30+Boxscore!T30-Boxscore!P30,"")</f>
        <v/>
      </c>
      <c r="F29" s="46" t="str">
        <f>IFERROR((Boxscore!J30+0.5*Boxscore!G30)/Boxscore!K30,"")</f>
        <v/>
      </c>
      <c r="G29" s="46" t="str">
        <f>IFERROR(Boxscore!Q30/(Boxscore!Q30+Boxscore!P62),"")</f>
        <v/>
      </c>
      <c r="H29" s="46" t="str">
        <f>IFERROR(Boxscore!P30/(Boxscore!P30+Boxscore!Q62),"")</f>
        <v/>
      </c>
      <c r="I29" s="46" t="str">
        <f>IFERROR(Boxscore!M30/Boxscore!K30,"")</f>
        <v/>
      </c>
      <c r="J29" s="46" t="str">
        <f>IFERROR(Boxscore!T30/(Boxscore!K30+0.44*Boxscore!N30+Boxscore!T30),"")</f>
        <v/>
      </c>
      <c r="K29" s="40"/>
    </row>
    <row r="30" spans="1:11" x14ac:dyDescent="0.2">
      <c r="A30" s="10">
        <v>28</v>
      </c>
      <c r="B30" s="37" t="str">
        <f>IF(Boxscore!B31=0,"",Boxscore!B31)</f>
        <v/>
      </c>
      <c r="C30" s="44" t="str">
        <f>IFERROR(Boxscore!C31/Stats!E30,"")</f>
        <v/>
      </c>
      <c r="D30" s="44" t="str">
        <f>IFERROR(Boxscore!C63/Stats!E63,"")</f>
        <v/>
      </c>
      <c r="E30" s="37" t="str">
        <f>IFERROR(Boxscore!K31+0.44*Boxscore!N31+Boxscore!T31-Boxscore!P31,"")</f>
        <v/>
      </c>
      <c r="F30" s="56" t="str">
        <f>IFERROR((Boxscore!J31+0.5*Boxscore!G31)/Boxscore!K31,"")</f>
        <v/>
      </c>
      <c r="G30" s="56" t="str">
        <f>IFERROR(Boxscore!Q31/(Boxscore!Q31+Boxscore!P63),"")</f>
        <v/>
      </c>
      <c r="H30" s="56" t="str">
        <f>IFERROR(Boxscore!P31/(Boxscore!P31+Boxscore!Q63),"")</f>
        <v/>
      </c>
      <c r="I30" s="56" t="str">
        <f>IFERROR(Boxscore!M31/Boxscore!K31,"")</f>
        <v/>
      </c>
      <c r="J30" s="56" t="str">
        <f>IFERROR(Boxscore!T31/(Boxscore!K31+0.44*Boxscore!N31+Boxscore!T31),"")</f>
        <v/>
      </c>
      <c r="K30" s="40"/>
    </row>
    <row r="31" spans="1:11" x14ac:dyDescent="0.2">
      <c r="A31" s="10">
        <v>29</v>
      </c>
      <c r="B31" s="36" t="str">
        <f>IF(Boxscore!B32=0,"",Boxscore!B32)</f>
        <v/>
      </c>
      <c r="C31" s="43" t="str">
        <f>IFERROR(Boxscore!C32/Stats!E31,"")</f>
        <v/>
      </c>
      <c r="D31" s="43" t="str">
        <f>IFERROR(Boxscore!C64/Stats!E64,"")</f>
        <v/>
      </c>
      <c r="E31" s="36" t="str">
        <f>IFERROR(Boxscore!K32+0.44*Boxscore!N32+Boxscore!T32-Boxscore!P32,"")</f>
        <v/>
      </c>
      <c r="F31" s="46" t="str">
        <f>IFERROR((Boxscore!J32+0.5*Boxscore!G32)/Boxscore!K32,"")</f>
        <v/>
      </c>
      <c r="G31" s="46" t="str">
        <f>IFERROR(Boxscore!Q32/(Boxscore!Q32+Boxscore!P64),"")</f>
        <v/>
      </c>
      <c r="H31" s="46" t="str">
        <f>IFERROR(Boxscore!P32/(Boxscore!P32+Boxscore!Q64),"")</f>
        <v/>
      </c>
      <c r="I31" s="46" t="str">
        <f>IFERROR(Boxscore!M32/Boxscore!K32,"")</f>
        <v/>
      </c>
      <c r="J31" s="46" t="str">
        <f>IFERROR(Boxscore!T32/(Boxscore!K32+0.44*Boxscore!N32+Boxscore!T32),"")</f>
        <v/>
      </c>
      <c r="K31" s="40"/>
    </row>
    <row r="32" spans="1:11" x14ac:dyDescent="0.2">
      <c r="A32" s="10">
        <v>30</v>
      </c>
      <c r="B32" s="37" t="str">
        <f>IF(Boxscore!B33=0,"",Boxscore!B33)</f>
        <v/>
      </c>
      <c r="C32" s="44" t="str">
        <f>IFERROR(Boxscore!C33/Stats!E32,"")</f>
        <v/>
      </c>
      <c r="D32" s="44" t="str">
        <f>IFERROR(Boxscore!C65/Stats!E65,"")</f>
        <v/>
      </c>
      <c r="E32" s="37" t="str">
        <f>IFERROR(Boxscore!K33+0.44*Boxscore!N33+Boxscore!T33-Boxscore!P33,"")</f>
        <v/>
      </c>
      <c r="F32" s="56" t="str">
        <f>IFERROR((Boxscore!J33+0.5*Boxscore!G33)/Boxscore!K33,"")</f>
        <v/>
      </c>
      <c r="G32" s="56" t="str">
        <f>IFERROR(Boxscore!Q33/(Boxscore!Q33+Boxscore!P65),"")</f>
        <v/>
      </c>
      <c r="H32" s="56" t="str">
        <f>IFERROR(Boxscore!P33/(Boxscore!P33+Boxscore!Q65),"")</f>
        <v/>
      </c>
      <c r="I32" s="56" t="str">
        <f>IFERROR(Boxscore!M33/Boxscore!K33,"")</f>
        <v/>
      </c>
      <c r="J32" s="56" t="str">
        <f>IFERROR(Boxscore!T33/(Boxscore!K33+0.44*Boxscore!N33+Boxscore!T33),"")</f>
        <v/>
      </c>
      <c r="K32" s="40"/>
    </row>
    <row r="33" spans="1:11" x14ac:dyDescent="0.2">
      <c r="A33" s="10"/>
      <c r="B33" s="52" t="s">
        <v>43</v>
      </c>
      <c r="C33" s="51" t="str">
        <f>IFERROR(SUM(C3:C32)/COUNT(C3:C32),"")</f>
        <v/>
      </c>
      <c r="D33" s="51" t="str">
        <f t="shared" ref="D33:J33" si="0">IFERROR(SUM(D3:D32)/COUNT(D3:D32),"")</f>
        <v/>
      </c>
      <c r="E33" s="51" t="str">
        <f t="shared" si="0"/>
        <v/>
      </c>
      <c r="F33" s="53" t="str">
        <f t="shared" si="0"/>
        <v/>
      </c>
      <c r="G33" s="53" t="str">
        <f t="shared" si="0"/>
        <v/>
      </c>
      <c r="H33" s="53" t="str">
        <f t="shared" si="0"/>
        <v/>
      </c>
      <c r="I33" s="53" t="str">
        <f t="shared" si="0"/>
        <v/>
      </c>
      <c r="J33" s="53" t="str">
        <f t="shared" si="0"/>
        <v/>
      </c>
      <c r="K33" s="40"/>
    </row>
    <row r="34" spans="1:11" x14ac:dyDescent="0.2">
      <c r="A34" s="38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x14ac:dyDescent="0.2">
      <c r="A35" s="39" t="s">
        <v>24</v>
      </c>
      <c r="B35" s="41" t="s">
        <v>23</v>
      </c>
      <c r="C35" s="42" t="s">
        <v>34</v>
      </c>
      <c r="D35" s="42" t="s">
        <v>35</v>
      </c>
      <c r="E35" s="42" t="s">
        <v>36</v>
      </c>
      <c r="F35" s="42" t="s">
        <v>37</v>
      </c>
      <c r="G35" s="42" t="s">
        <v>38</v>
      </c>
      <c r="H35" s="42" t="s">
        <v>39</v>
      </c>
      <c r="I35" s="42" t="s">
        <v>40</v>
      </c>
      <c r="J35" s="42" t="s">
        <v>41</v>
      </c>
      <c r="K35" s="40"/>
    </row>
    <row r="36" spans="1:11" x14ac:dyDescent="0.2">
      <c r="A36" s="10">
        <v>1</v>
      </c>
      <c r="B36" s="36" t="str">
        <f>IF(Boxscore!B36=0,"",Boxscore!B36)</f>
        <v/>
      </c>
      <c r="C36" s="43" t="str">
        <f>IFERROR(Boxscore!C36/Stats!E36,"")</f>
        <v/>
      </c>
      <c r="D36" s="43" t="str">
        <f>IFERROR(Boxscore!C4/Stats!E3,"")</f>
        <v/>
      </c>
      <c r="E36" s="36" t="str">
        <f>IFERROR(Boxscore!K36+0.44*Boxscore!N36+Boxscore!T36-Boxscore!P36,"")</f>
        <v/>
      </c>
      <c r="F36" s="46" t="str">
        <f>IFERROR((Boxscore!J36+0.5*Boxscore!G36)/Boxscore!K36,"")</f>
        <v/>
      </c>
      <c r="G36" s="46" t="str">
        <f>IFERROR(Boxscore!Q36/(Boxscore!Q36+Boxscore!P4),"")</f>
        <v/>
      </c>
      <c r="H36" s="46" t="str">
        <f>IFERROR(Boxscore!P36/(Boxscore!P36+Boxscore!Q4),"")</f>
        <v/>
      </c>
      <c r="I36" s="46" t="str">
        <f>IFERROR(Boxscore!M36/Boxscore!K36,"")</f>
        <v/>
      </c>
      <c r="J36" s="46" t="str">
        <f>IFERROR(Boxscore!T36/(Boxscore!K36+0.44*Boxscore!N36+Boxscore!T36),"")</f>
        <v/>
      </c>
      <c r="K36" s="40"/>
    </row>
    <row r="37" spans="1:11" x14ac:dyDescent="0.2">
      <c r="A37" s="10">
        <v>2</v>
      </c>
      <c r="B37" s="37" t="str">
        <f>IF(Boxscore!B37=0,"",Boxscore!B37)</f>
        <v/>
      </c>
      <c r="C37" s="44" t="str">
        <f>IFERROR(Boxscore!C37/Stats!E37,"")</f>
        <v/>
      </c>
      <c r="D37" s="44" t="str">
        <f>IFERROR(Boxscore!C5/Stats!E4,"")</f>
        <v/>
      </c>
      <c r="E37" s="44" t="str">
        <f>IFERROR(Boxscore!K37+0.44*Boxscore!N37+Boxscore!T37-Boxscore!P37,"")</f>
        <v/>
      </c>
      <c r="F37" s="56" t="str">
        <f>IFERROR((Boxscore!J37+0.5*Boxscore!G37)/Boxscore!K37,"")</f>
        <v/>
      </c>
      <c r="G37" s="56" t="str">
        <f>IFERROR(Boxscore!Q37/(Boxscore!Q37+Boxscore!P5),"")</f>
        <v/>
      </c>
      <c r="H37" s="56" t="str">
        <f>IFERROR(Boxscore!P37/(Boxscore!P37+Boxscore!Q5),"")</f>
        <v/>
      </c>
      <c r="I37" s="56" t="str">
        <f>IFERROR(Boxscore!M37/Boxscore!K37,"")</f>
        <v/>
      </c>
      <c r="J37" s="56" t="str">
        <f>IFERROR(Boxscore!T37/(Boxscore!K37+0.44*Boxscore!N37+Boxscore!T37),"")</f>
        <v/>
      </c>
      <c r="K37" s="40"/>
    </row>
    <row r="38" spans="1:11" x14ac:dyDescent="0.2">
      <c r="A38" s="10">
        <v>3</v>
      </c>
      <c r="B38" s="36" t="str">
        <f>IF(Boxscore!B38=0,"",Boxscore!B38)</f>
        <v/>
      </c>
      <c r="C38" s="43" t="str">
        <f>IFERROR(Boxscore!C38/Stats!E38,"")</f>
        <v/>
      </c>
      <c r="D38" s="43" t="str">
        <f>IFERROR(Boxscore!C6/Stats!E5,"")</f>
        <v/>
      </c>
      <c r="E38" s="43" t="str">
        <f>IFERROR(Boxscore!K38+0.44*Boxscore!N38+Boxscore!T38-Boxscore!P38,"")</f>
        <v/>
      </c>
      <c r="F38" s="46" t="str">
        <f>IFERROR((Boxscore!J38+0.5*Boxscore!G38)/Boxscore!K38,"")</f>
        <v/>
      </c>
      <c r="G38" s="46" t="str">
        <f>IFERROR(Boxscore!Q38/(Boxscore!Q38+Boxscore!P6),"")</f>
        <v/>
      </c>
      <c r="H38" s="46" t="str">
        <f>IFERROR(Boxscore!P38/(Boxscore!P38+Boxscore!Q6),"")</f>
        <v/>
      </c>
      <c r="I38" s="46" t="str">
        <f>IFERROR(Boxscore!M38/Boxscore!K38,"")</f>
        <v/>
      </c>
      <c r="J38" s="46" t="str">
        <f>IFERROR(Boxscore!T38/(Boxscore!K38+0.44*Boxscore!N38+Boxscore!T38),"")</f>
        <v/>
      </c>
      <c r="K38" s="40"/>
    </row>
    <row r="39" spans="1:11" x14ac:dyDescent="0.2">
      <c r="A39" s="10">
        <v>4</v>
      </c>
      <c r="B39" s="37" t="str">
        <f>IF(Boxscore!B39=0,"",Boxscore!B39)</f>
        <v/>
      </c>
      <c r="C39" s="44" t="str">
        <f>IFERROR(Boxscore!C39/Stats!E39,"")</f>
        <v/>
      </c>
      <c r="D39" s="44" t="str">
        <f>IFERROR(Boxscore!C7/Stats!E6,"")</f>
        <v/>
      </c>
      <c r="E39" s="44" t="str">
        <f>IFERROR(Boxscore!K39+0.44*Boxscore!N39+Boxscore!T39-Boxscore!P39,"")</f>
        <v/>
      </c>
      <c r="F39" s="56" t="str">
        <f>IFERROR((Boxscore!J39+0.5*Boxscore!G39)/Boxscore!K39,"")</f>
        <v/>
      </c>
      <c r="G39" s="56" t="str">
        <f>IFERROR(Boxscore!Q39/(Boxscore!Q39+Boxscore!P7),"")</f>
        <v/>
      </c>
      <c r="H39" s="56" t="str">
        <f>IFERROR(Boxscore!P39/(Boxscore!P39+Boxscore!Q7),"")</f>
        <v/>
      </c>
      <c r="I39" s="56" t="str">
        <f>IFERROR(Boxscore!M39/Boxscore!K39,"")</f>
        <v/>
      </c>
      <c r="J39" s="56" t="str">
        <f>IFERROR(Boxscore!T39/(Boxscore!K39+0.44*Boxscore!N39+Boxscore!T39),"")</f>
        <v/>
      </c>
      <c r="K39" s="40"/>
    </row>
    <row r="40" spans="1:11" x14ac:dyDescent="0.2">
      <c r="A40" s="10">
        <v>5</v>
      </c>
      <c r="B40" s="36" t="str">
        <f>IF(Boxscore!B40=0,"",Boxscore!B40)</f>
        <v/>
      </c>
      <c r="C40" s="43" t="str">
        <f>IFERROR(Boxscore!C40/Stats!E40,"")</f>
        <v/>
      </c>
      <c r="D40" s="43" t="str">
        <f>IFERROR(Boxscore!C8/Stats!E7,"")</f>
        <v/>
      </c>
      <c r="E40" s="43" t="str">
        <f>IFERROR(Boxscore!K40+0.44*Boxscore!N40+Boxscore!T40-Boxscore!P40,"")</f>
        <v/>
      </c>
      <c r="F40" s="46" t="str">
        <f>IFERROR((Boxscore!J40+0.5*Boxscore!G40)/Boxscore!K40,"")</f>
        <v/>
      </c>
      <c r="G40" s="46" t="str">
        <f>IFERROR(Boxscore!Q40/(Boxscore!Q40+Boxscore!P8),"")</f>
        <v/>
      </c>
      <c r="H40" s="46" t="str">
        <f>IFERROR(Boxscore!P40/(Boxscore!P40+Boxscore!Q8),"")</f>
        <v/>
      </c>
      <c r="I40" s="46" t="str">
        <f>IFERROR(Boxscore!M40/Boxscore!K40,"")</f>
        <v/>
      </c>
      <c r="J40" s="46" t="str">
        <f>IFERROR(Boxscore!T40/(Boxscore!K40+0.44*Boxscore!N40+Boxscore!T40),"")</f>
        <v/>
      </c>
      <c r="K40" s="40"/>
    </row>
    <row r="41" spans="1:11" x14ac:dyDescent="0.2">
      <c r="A41" s="10">
        <v>6</v>
      </c>
      <c r="B41" s="37" t="str">
        <f>IF(Boxscore!B41=0,"",Boxscore!B41)</f>
        <v/>
      </c>
      <c r="C41" s="44" t="str">
        <f>IFERROR(Boxscore!C41/Stats!E41,"")</f>
        <v/>
      </c>
      <c r="D41" s="44" t="str">
        <f>IFERROR(Boxscore!C9/Stats!E8,"")</f>
        <v/>
      </c>
      <c r="E41" s="44" t="str">
        <f>IFERROR(Boxscore!K41+0.44*Boxscore!N41+Boxscore!T41-Boxscore!P41,"")</f>
        <v/>
      </c>
      <c r="F41" s="56" t="str">
        <f>IFERROR((Boxscore!J41+0.5*Boxscore!G41)/Boxscore!K41,"")</f>
        <v/>
      </c>
      <c r="G41" s="56" t="str">
        <f>IFERROR(Boxscore!Q41/(Boxscore!Q41+Boxscore!P9),"")</f>
        <v/>
      </c>
      <c r="H41" s="56" t="str">
        <f>IFERROR(Boxscore!P41/(Boxscore!P41+Boxscore!Q9),"")</f>
        <v/>
      </c>
      <c r="I41" s="56" t="str">
        <f>IFERROR(Boxscore!M41/Boxscore!K41,"")</f>
        <v/>
      </c>
      <c r="J41" s="56" t="str">
        <f>IFERROR(Boxscore!T41/(Boxscore!K41+0.44*Boxscore!N41+Boxscore!T41),"")</f>
        <v/>
      </c>
      <c r="K41" s="40"/>
    </row>
    <row r="42" spans="1:11" x14ac:dyDescent="0.2">
      <c r="A42" s="10">
        <v>7</v>
      </c>
      <c r="B42" s="36" t="str">
        <f>IF(Boxscore!B42=0,"",Boxscore!B42)</f>
        <v/>
      </c>
      <c r="C42" s="43" t="str">
        <f>IFERROR(Boxscore!C42/Stats!E42,"")</f>
        <v/>
      </c>
      <c r="D42" s="43" t="str">
        <f>IFERROR(Boxscore!C10/Stats!E9,"")</f>
        <v/>
      </c>
      <c r="E42" s="43" t="str">
        <f>IFERROR(Boxscore!K42+0.44*Boxscore!N42+Boxscore!T42-Boxscore!P42,"")</f>
        <v/>
      </c>
      <c r="F42" s="46" t="str">
        <f>IFERROR((Boxscore!J42+0.5*Boxscore!G42)/Boxscore!K42,"")</f>
        <v/>
      </c>
      <c r="G42" s="46" t="str">
        <f>IFERROR(Boxscore!Q42/(Boxscore!Q42+Boxscore!P10),"")</f>
        <v/>
      </c>
      <c r="H42" s="46" t="str">
        <f>IFERROR(Boxscore!P42/(Boxscore!P42+Boxscore!Q10),"")</f>
        <v/>
      </c>
      <c r="I42" s="46" t="str">
        <f>IFERROR(Boxscore!M42/Boxscore!K42,"")</f>
        <v/>
      </c>
      <c r="J42" s="46" t="str">
        <f>IFERROR(Boxscore!T42/(Boxscore!K42+0.44*Boxscore!N42+Boxscore!T42),"")</f>
        <v/>
      </c>
      <c r="K42" s="40"/>
    </row>
    <row r="43" spans="1:11" x14ac:dyDescent="0.2">
      <c r="A43" s="10">
        <v>8</v>
      </c>
      <c r="B43" s="37" t="str">
        <f>IF(Boxscore!B43=0,"",Boxscore!B43)</f>
        <v/>
      </c>
      <c r="C43" s="44" t="str">
        <f>IFERROR(Boxscore!C43/Stats!E43,"")</f>
        <v/>
      </c>
      <c r="D43" s="44" t="str">
        <f>IFERROR(Boxscore!C11/Stats!E10,"")</f>
        <v/>
      </c>
      <c r="E43" s="44" t="str">
        <f>IFERROR(Boxscore!K43+0.44*Boxscore!N43+Boxscore!T43-Boxscore!P43,"")</f>
        <v/>
      </c>
      <c r="F43" s="56" t="str">
        <f>IFERROR((Boxscore!J43+0.5*Boxscore!G43)/Boxscore!K43,"")</f>
        <v/>
      </c>
      <c r="G43" s="56" t="str">
        <f>IFERROR(Boxscore!Q43/(Boxscore!Q43+Boxscore!P11),"")</f>
        <v/>
      </c>
      <c r="H43" s="56" t="str">
        <f>IFERROR(Boxscore!P43/(Boxscore!P43+Boxscore!Q11),"")</f>
        <v/>
      </c>
      <c r="I43" s="56" t="str">
        <f>IFERROR(Boxscore!M43/Boxscore!K43,"")</f>
        <v/>
      </c>
      <c r="J43" s="56" t="str">
        <f>IFERROR(Boxscore!T43/(Boxscore!K43+0.44*Boxscore!N43+Boxscore!T43),"")</f>
        <v/>
      </c>
      <c r="K43" s="40"/>
    </row>
    <row r="44" spans="1:11" x14ac:dyDescent="0.2">
      <c r="A44" s="10">
        <v>9</v>
      </c>
      <c r="B44" s="36" t="str">
        <f>IF(Boxscore!B44=0,"",Boxscore!B44)</f>
        <v/>
      </c>
      <c r="C44" s="43" t="str">
        <f>IFERROR(Boxscore!C44/Stats!E44,"")</f>
        <v/>
      </c>
      <c r="D44" s="43" t="str">
        <f>IFERROR(Boxscore!C12/Stats!E11,"")</f>
        <v/>
      </c>
      <c r="E44" s="43" t="str">
        <f>IFERROR(Boxscore!K44+0.44*Boxscore!N44+Boxscore!T44-Boxscore!P44,"")</f>
        <v/>
      </c>
      <c r="F44" s="46" t="str">
        <f>IFERROR((Boxscore!J44+0.5*Boxscore!G44)/Boxscore!K44,"")</f>
        <v/>
      </c>
      <c r="G44" s="46" t="str">
        <f>IFERROR(Boxscore!Q44/(Boxscore!Q44+Boxscore!P12),"")</f>
        <v/>
      </c>
      <c r="H44" s="46" t="str">
        <f>IFERROR(Boxscore!P44/(Boxscore!P44+Boxscore!Q12),"")</f>
        <v/>
      </c>
      <c r="I44" s="46" t="str">
        <f>IFERROR(Boxscore!M44/Boxscore!K44,"")</f>
        <v/>
      </c>
      <c r="J44" s="46" t="str">
        <f>IFERROR(Boxscore!T44/(Boxscore!K44+0.44*Boxscore!N44+Boxscore!T44),"")</f>
        <v/>
      </c>
      <c r="K44" s="40"/>
    </row>
    <row r="45" spans="1:11" x14ac:dyDescent="0.2">
      <c r="A45" s="10">
        <v>10</v>
      </c>
      <c r="B45" s="37" t="str">
        <f>IF(Boxscore!B45=0,"",Boxscore!B45)</f>
        <v/>
      </c>
      <c r="C45" s="44" t="str">
        <f>IFERROR(Boxscore!C45/Stats!E45,"")</f>
        <v/>
      </c>
      <c r="D45" s="44" t="str">
        <f>IFERROR(Boxscore!C13/Stats!E12,"")</f>
        <v/>
      </c>
      <c r="E45" s="44" t="str">
        <f>IFERROR(Boxscore!K45+0.44*Boxscore!N45+Boxscore!T45-Boxscore!P45,"")</f>
        <v/>
      </c>
      <c r="F45" s="56" t="str">
        <f>IFERROR((Boxscore!J45+0.5*Boxscore!G45)/Boxscore!K45,"")</f>
        <v/>
      </c>
      <c r="G45" s="56" t="str">
        <f>IFERROR(Boxscore!Q45/(Boxscore!Q45+Boxscore!P13),"")</f>
        <v/>
      </c>
      <c r="H45" s="56" t="str">
        <f>IFERROR(Boxscore!P45/(Boxscore!P45+Boxscore!Q13),"")</f>
        <v/>
      </c>
      <c r="I45" s="56" t="str">
        <f>IFERROR(Boxscore!M45/Boxscore!K45,"")</f>
        <v/>
      </c>
      <c r="J45" s="56" t="str">
        <f>IFERROR(Boxscore!T45/(Boxscore!K45+0.44*Boxscore!N45+Boxscore!T45),"")</f>
        <v/>
      </c>
      <c r="K45" s="40"/>
    </row>
    <row r="46" spans="1:11" x14ac:dyDescent="0.2">
      <c r="A46" s="10">
        <v>11</v>
      </c>
      <c r="B46" s="36" t="str">
        <f>IF(Boxscore!B46=0,"",Boxscore!B46)</f>
        <v/>
      </c>
      <c r="C46" s="43" t="str">
        <f>IFERROR(Boxscore!C46/Stats!E46,"")</f>
        <v/>
      </c>
      <c r="D46" s="43" t="str">
        <f>IFERROR(Boxscore!C14/Stats!E13,"")</f>
        <v/>
      </c>
      <c r="E46" s="43" t="str">
        <f>IFERROR(Boxscore!K46+0.44*Boxscore!N46+Boxscore!T46-Boxscore!P46,"")</f>
        <v/>
      </c>
      <c r="F46" s="46" t="str">
        <f>IFERROR((Boxscore!J46+0.5*Boxscore!G46)/Boxscore!K46,"")</f>
        <v/>
      </c>
      <c r="G46" s="46" t="str">
        <f>IFERROR(Boxscore!Q46/(Boxscore!Q46+Boxscore!P14),"")</f>
        <v/>
      </c>
      <c r="H46" s="46" t="str">
        <f>IFERROR(Boxscore!P46/(Boxscore!P46+Boxscore!Q14),"")</f>
        <v/>
      </c>
      <c r="I46" s="46" t="str">
        <f>IFERROR(Boxscore!M46/Boxscore!K46,"")</f>
        <v/>
      </c>
      <c r="J46" s="46" t="str">
        <f>IFERROR(Boxscore!T46/(Boxscore!K46+0.44*Boxscore!N46+Boxscore!T46),"")</f>
        <v/>
      </c>
      <c r="K46" s="40"/>
    </row>
    <row r="47" spans="1:11" x14ac:dyDescent="0.2">
      <c r="A47" s="10">
        <v>12</v>
      </c>
      <c r="B47" s="37" t="str">
        <f>IF(Boxscore!B47=0,"",Boxscore!B47)</f>
        <v/>
      </c>
      <c r="C47" s="44" t="str">
        <f>IFERROR(Boxscore!C47/Stats!E47,"")</f>
        <v/>
      </c>
      <c r="D47" s="44" t="str">
        <f>IFERROR(Boxscore!C15/Stats!E14,"")</f>
        <v/>
      </c>
      <c r="E47" s="44" t="str">
        <f>IFERROR(Boxscore!K47+0.44*Boxscore!N47+Boxscore!T47-Boxscore!P47,"")</f>
        <v/>
      </c>
      <c r="F47" s="56" t="str">
        <f>IFERROR((Boxscore!J47+0.5*Boxscore!G47)/Boxscore!K47,"")</f>
        <v/>
      </c>
      <c r="G47" s="56" t="str">
        <f>IFERROR(Boxscore!Q47/(Boxscore!Q47+Boxscore!P15),"")</f>
        <v/>
      </c>
      <c r="H47" s="56" t="str">
        <f>IFERROR(Boxscore!P47/(Boxscore!P47+Boxscore!Q15),"")</f>
        <v/>
      </c>
      <c r="I47" s="56" t="str">
        <f>IFERROR(Boxscore!M47/Boxscore!K47,"")</f>
        <v/>
      </c>
      <c r="J47" s="56" t="str">
        <f>IFERROR(Boxscore!T47/(Boxscore!K47+0.44*Boxscore!N47+Boxscore!T47),"")</f>
        <v/>
      </c>
      <c r="K47" s="40"/>
    </row>
    <row r="48" spans="1:11" x14ac:dyDescent="0.2">
      <c r="A48" s="10">
        <v>13</v>
      </c>
      <c r="B48" s="36" t="str">
        <f>IF(Boxscore!B48=0,"",Boxscore!B48)</f>
        <v/>
      </c>
      <c r="C48" s="43" t="str">
        <f>IFERROR(Boxscore!C48/Stats!E48,"")</f>
        <v/>
      </c>
      <c r="D48" s="43" t="str">
        <f>IFERROR(Boxscore!C16/Stats!E15,"")</f>
        <v/>
      </c>
      <c r="E48" s="43" t="str">
        <f>IFERROR(Boxscore!K48+0.44*Boxscore!N48+Boxscore!T48-Boxscore!P48,"")</f>
        <v/>
      </c>
      <c r="F48" s="46" t="str">
        <f>IFERROR((Boxscore!J48+0.5*Boxscore!G48)/Boxscore!K48,"")</f>
        <v/>
      </c>
      <c r="G48" s="46" t="str">
        <f>IFERROR(Boxscore!Q48/(Boxscore!Q48+Boxscore!P16),"")</f>
        <v/>
      </c>
      <c r="H48" s="46" t="str">
        <f>IFERROR(Boxscore!P48/(Boxscore!P48+Boxscore!Q16),"")</f>
        <v/>
      </c>
      <c r="I48" s="46" t="str">
        <f>IFERROR(Boxscore!M48/Boxscore!K48,"")</f>
        <v/>
      </c>
      <c r="J48" s="46" t="str">
        <f>IFERROR(Boxscore!T48/(Boxscore!K48+0.44*Boxscore!N48+Boxscore!T48),"")</f>
        <v/>
      </c>
      <c r="K48" s="40"/>
    </row>
    <row r="49" spans="1:11" x14ac:dyDescent="0.2">
      <c r="A49" s="10">
        <v>14</v>
      </c>
      <c r="B49" s="37" t="str">
        <f>IF(Boxscore!B49=0,"",Boxscore!B49)</f>
        <v/>
      </c>
      <c r="C49" s="44" t="str">
        <f>IFERROR(Boxscore!C49/Stats!E49,"")</f>
        <v/>
      </c>
      <c r="D49" s="44" t="str">
        <f>IFERROR(Boxscore!C17/Stats!E16,"")</f>
        <v/>
      </c>
      <c r="E49" s="44" t="str">
        <f>IFERROR(Boxscore!K49+0.44*Boxscore!N49+Boxscore!T49-Boxscore!P49,"")</f>
        <v/>
      </c>
      <c r="F49" s="56" t="str">
        <f>IFERROR((Boxscore!J49+0.5*Boxscore!G49)/Boxscore!K49,"")</f>
        <v/>
      </c>
      <c r="G49" s="56" t="str">
        <f>IFERROR(Boxscore!Q49/(Boxscore!Q49+Boxscore!P17),"")</f>
        <v/>
      </c>
      <c r="H49" s="56" t="str">
        <f>IFERROR(Boxscore!P49/(Boxscore!P49+Boxscore!Q17),"")</f>
        <v/>
      </c>
      <c r="I49" s="56" t="str">
        <f>IFERROR(Boxscore!M49/Boxscore!K49,"")</f>
        <v/>
      </c>
      <c r="J49" s="56" t="str">
        <f>IFERROR(Boxscore!T49/(Boxscore!K49+0.44*Boxscore!N49+Boxscore!T49),"")</f>
        <v/>
      </c>
      <c r="K49" s="40"/>
    </row>
    <row r="50" spans="1:11" x14ac:dyDescent="0.2">
      <c r="A50" s="10">
        <v>15</v>
      </c>
      <c r="B50" s="36" t="str">
        <f>IF(Boxscore!B50=0,"",Boxscore!B50)</f>
        <v/>
      </c>
      <c r="C50" s="43" t="str">
        <f>IFERROR(Boxscore!C50/Stats!E50,"")</f>
        <v/>
      </c>
      <c r="D50" s="43" t="str">
        <f>IFERROR(Boxscore!C18/Stats!E17,"")</f>
        <v/>
      </c>
      <c r="E50" s="43" t="str">
        <f>IFERROR(Boxscore!K50+0.44*Boxscore!N50+Boxscore!T50-Boxscore!P50,"")</f>
        <v/>
      </c>
      <c r="F50" s="46" t="str">
        <f>IFERROR((Boxscore!J50+0.5*Boxscore!G50)/Boxscore!K50,"")</f>
        <v/>
      </c>
      <c r="G50" s="46" t="str">
        <f>IFERROR(Boxscore!Q50/(Boxscore!Q50+Boxscore!P18),"")</f>
        <v/>
      </c>
      <c r="H50" s="46" t="str">
        <f>IFERROR(Boxscore!P50/(Boxscore!P50+Boxscore!Q18),"")</f>
        <v/>
      </c>
      <c r="I50" s="46" t="str">
        <f>IFERROR(Boxscore!M50/Boxscore!K50,"")</f>
        <v/>
      </c>
      <c r="J50" s="46" t="str">
        <f>IFERROR(Boxscore!T50/(Boxscore!K50+0.44*Boxscore!N50+Boxscore!T50),"")</f>
        <v/>
      </c>
      <c r="K50" s="40"/>
    </row>
    <row r="51" spans="1:11" x14ac:dyDescent="0.2">
      <c r="A51" s="10">
        <v>16</v>
      </c>
      <c r="B51" s="37" t="str">
        <f>IF(Boxscore!B51=0,"",Boxscore!B51)</f>
        <v/>
      </c>
      <c r="C51" s="44" t="str">
        <f>IFERROR(Boxscore!C51/Stats!E51,"")</f>
        <v/>
      </c>
      <c r="D51" s="44" t="str">
        <f>IFERROR(Boxscore!C19/Stats!E18,"")</f>
        <v/>
      </c>
      <c r="E51" s="44" t="str">
        <f>IFERROR(Boxscore!K51+0.44*Boxscore!N51+Boxscore!T51-Boxscore!P51,"")</f>
        <v/>
      </c>
      <c r="F51" s="56" t="str">
        <f>IFERROR((Boxscore!J51+0.5*Boxscore!G51)/Boxscore!K51,"")</f>
        <v/>
      </c>
      <c r="G51" s="56" t="str">
        <f>IFERROR(Boxscore!Q51/(Boxscore!Q51+Boxscore!P19),"")</f>
        <v/>
      </c>
      <c r="H51" s="56" t="str">
        <f>IFERROR(Boxscore!P51/(Boxscore!P51+Boxscore!Q19),"")</f>
        <v/>
      </c>
      <c r="I51" s="56" t="str">
        <f>IFERROR(Boxscore!M51/Boxscore!K51,"")</f>
        <v/>
      </c>
      <c r="J51" s="56" t="str">
        <f>IFERROR(Boxscore!T51/(Boxscore!K51+0.44*Boxscore!N51+Boxscore!T51),"")</f>
        <v/>
      </c>
      <c r="K51" s="40"/>
    </row>
    <row r="52" spans="1:11" x14ac:dyDescent="0.2">
      <c r="A52" s="10">
        <v>17</v>
      </c>
      <c r="B52" s="36" t="str">
        <f>IF(Boxscore!B52=0,"",Boxscore!B52)</f>
        <v/>
      </c>
      <c r="C52" s="43" t="str">
        <f>IFERROR(Boxscore!C52/Stats!E52,"")</f>
        <v/>
      </c>
      <c r="D52" s="43" t="str">
        <f>IFERROR(Boxscore!C20/Stats!E19,"")</f>
        <v/>
      </c>
      <c r="E52" s="43" t="str">
        <f>IFERROR(Boxscore!K52+0.44*Boxscore!N52+Boxscore!T52-Boxscore!P52,"")</f>
        <v/>
      </c>
      <c r="F52" s="46" t="str">
        <f>IFERROR((Boxscore!J52+0.5*Boxscore!G52)/Boxscore!K52,"")</f>
        <v/>
      </c>
      <c r="G52" s="46" t="str">
        <f>IFERROR(Boxscore!Q52/(Boxscore!Q52+Boxscore!P20),"")</f>
        <v/>
      </c>
      <c r="H52" s="46" t="str">
        <f>IFERROR(Boxscore!P52/(Boxscore!P52+Boxscore!Q20),"")</f>
        <v/>
      </c>
      <c r="I52" s="46" t="str">
        <f>IFERROR(Boxscore!M52/Boxscore!K52,"")</f>
        <v/>
      </c>
      <c r="J52" s="46" t="str">
        <f>IFERROR(Boxscore!T52/(Boxscore!K52+0.44*Boxscore!N52+Boxscore!T52),"")</f>
        <v/>
      </c>
      <c r="K52" s="40"/>
    </row>
    <row r="53" spans="1:11" x14ac:dyDescent="0.2">
      <c r="A53" s="10">
        <v>18</v>
      </c>
      <c r="B53" s="37" t="str">
        <f>IF(Boxscore!B53=0,"",Boxscore!B53)</f>
        <v/>
      </c>
      <c r="C53" s="44" t="str">
        <f>IFERROR(Boxscore!C53/Stats!E53,"")</f>
        <v/>
      </c>
      <c r="D53" s="44" t="str">
        <f>IFERROR(Boxscore!C21/Stats!E20,"")</f>
        <v/>
      </c>
      <c r="E53" s="44" t="str">
        <f>IFERROR(Boxscore!K53+0.44*Boxscore!N53+Boxscore!T53-Boxscore!P53,"")</f>
        <v/>
      </c>
      <c r="F53" s="56" t="str">
        <f>IFERROR((Boxscore!J53+0.5*Boxscore!G53)/Boxscore!K53,"")</f>
        <v/>
      </c>
      <c r="G53" s="56" t="str">
        <f>IFERROR(Boxscore!Q53/(Boxscore!Q53+Boxscore!P21),"")</f>
        <v/>
      </c>
      <c r="H53" s="56" t="str">
        <f>IFERROR(Boxscore!P53/(Boxscore!P53+Boxscore!Q21),"")</f>
        <v/>
      </c>
      <c r="I53" s="56" t="str">
        <f>IFERROR(Boxscore!M53/Boxscore!K53,"")</f>
        <v/>
      </c>
      <c r="J53" s="56" t="str">
        <f>IFERROR(Boxscore!T53/(Boxscore!K53+0.44*Boxscore!N53+Boxscore!T53),"")</f>
        <v/>
      </c>
      <c r="K53" s="40"/>
    </row>
    <row r="54" spans="1:11" x14ac:dyDescent="0.2">
      <c r="A54" s="10">
        <v>19</v>
      </c>
      <c r="B54" s="36" t="str">
        <f>IF(Boxscore!B54=0,"",Boxscore!B54)</f>
        <v/>
      </c>
      <c r="C54" s="43" t="str">
        <f>IFERROR(Boxscore!C54/Stats!E54,"")</f>
        <v/>
      </c>
      <c r="D54" s="43" t="str">
        <f>IFERROR(Boxscore!C22/Stats!E21,"")</f>
        <v/>
      </c>
      <c r="E54" s="43" t="str">
        <f>IFERROR(Boxscore!K54+0.44*Boxscore!N54+Boxscore!T54-Boxscore!P54,"")</f>
        <v/>
      </c>
      <c r="F54" s="46" t="str">
        <f>IFERROR((Boxscore!J54+0.5*Boxscore!G54)/Boxscore!K54,"")</f>
        <v/>
      </c>
      <c r="G54" s="46" t="str">
        <f>IFERROR(Boxscore!Q54/(Boxscore!Q54+Boxscore!P22),"")</f>
        <v/>
      </c>
      <c r="H54" s="46" t="str">
        <f>IFERROR(Boxscore!P54/(Boxscore!P54+Boxscore!Q22),"")</f>
        <v/>
      </c>
      <c r="I54" s="46" t="str">
        <f>IFERROR(Boxscore!M54/Boxscore!K54,"")</f>
        <v/>
      </c>
      <c r="J54" s="46" t="str">
        <f>IFERROR(Boxscore!T54/(Boxscore!K54+0.44*Boxscore!N54+Boxscore!T54),"")</f>
        <v/>
      </c>
      <c r="K54" s="40"/>
    </row>
    <row r="55" spans="1:11" x14ac:dyDescent="0.2">
      <c r="A55" s="10">
        <v>20</v>
      </c>
      <c r="B55" s="37" t="str">
        <f>IF(Boxscore!B55=0,"",Boxscore!B55)</f>
        <v/>
      </c>
      <c r="C55" s="44" t="str">
        <f>IFERROR(Boxscore!C55/Stats!E55,"")</f>
        <v/>
      </c>
      <c r="D55" s="44" t="str">
        <f>IFERROR(Boxscore!C23/Stats!E22,"")</f>
        <v/>
      </c>
      <c r="E55" s="44" t="str">
        <f>IFERROR(Boxscore!K55+0.44*Boxscore!N55+Boxscore!T55-Boxscore!P55,"")</f>
        <v/>
      </c>
      <c r="F55" s="56" t="str">
        <f>IFERROR((Boxscore!J55+0.5*Boxscore!G55)/Boxscore!K55,"")</f>
        <v/>
      </c>
      <c r="G55" s="56" t="str">
        <f>IFERROR(Boxscore!Q55/(Boxscore!Q55+Boxscore!P23),"")</f>
        <v/>
      </c>
      <c r="H55" s="56" t="str">
        <f>IFERROR(Boxscore!P55/(Boxscore!P55+Boxscore!Q23),"")</f>
        <v/>
      </c>
      <c r="I55" s="56" t="str">
        <f>IFERROR(Boxscore!M55/Boxscore!K55,"")</f>
        <v/>
      </c>
      <c r="J55" s="56" t="str">
        <f>IFERROR(Boxscore!T55/(Boxscore!K55+0.44*Boxscore!N55+Boxscore!T55),"")</f>
        <v/>
      </c>
      <c r="K55" s="40"/>
    </row>
    <row r="56" spans="1:11" x14ac:dyDescent="0.2">
      <c r="A56" s="10">
        <v>21</v>
      </c>
      <c r="B56" s="36" t="str">
        <f>IF(Boxscore!B56=0,"",Boxscore!B56)</f>
        <v/>
      </c>
      <c r="C56" s="43" t="str">
        <f>IFERROR(Boxscore!C56/Stats!E56,"")</f>
        <v/>
      </c>
      <c r="D56" s="43" t="str">
        <f>IFERROR(Boxscore!C24/Stats!E23,"")</f>
        <v/>
      </c>
      <c r="E56" s="43" t="str">
        <f>IFERROR(Boxscore!K56+0.44*Boxscore!N56+Boxscore!T56-Boxscore!P56,"")</f>
        <v/>
      </c>
      <c r="F56" s="46" t="str">
        <f>IFERROR((Boxscore!J56+0.5*Boxscore!G56)/Boxscore!K56,"")</f>
        <v/>
      </c>
      <c r="G56" s="46" t="str">
        <f>IFERROR(Boxscore!Q56/(Boxscore!Q56+Boxscore!P24),"")</f>
        <v/>
      </c>
      <c r="H56" s="46" t="str">
        <f>IFERROR(Boxscore!P56/(Boxscore!P56+Boxscore!Q24),"")</f>
        <v/>
      </c>
      <c r="I56" s="46" t="str">
        <f>IFERROR(Boxscore!M56/Boxscore!K56,"")</f>
        <v/>
      </c>
      <c r="J56" s="46" t="str">
        <f>IFERROR(Boxscore!T56/(Boxscore!K56+0.44*Boxscore!N56+Boxscore!T56),"")</f>
        <v/>
      </c>
      <c r="K56" s="40"/>
    </row>
    <row r="57" spans="1:11" x14ac:dyDescent="0.2">
      <c r="A57" s="10">
        <v>22</v>
      </c>
      <c r="B57" s="37" t="str">
        <f>IF(Boxscore!B57=0,"",Boxscore!B57)</f>
        <v/>
      </c>
      <c r="C57" s="44" t="str">
        <f>IFERROR(Boxscore!C57/Stats!E57,"")</f>
        <v/>
      </c>
      <c r="D57" s="44" t="str">
        <f>IFERROR(Boxscore!C25/Stats!E24,"")</f>
        <v/>
      </c>
      <c r="E57" s="44" t="str">
        <f>IFERROR(Boxscore!K57+0.44*Boxscore!N57+Boxscore!T57-Boxscore!P57,"")</f>
        <v/>
      </c>
      <c r="F57" s="56" t="str">
        <f>IFERROR((Boxscore!J57+0.5*Boxscore!G57)/Boxscore!K57,"")</f>
        <v/>
      </c>
      <c r="G57" s="56" t="str">
        <f>IFERROR(Boxscore!Q57/(Boxscore!Q57+Boxscore!P25),"")</f>
        <v/>
      </c>
      <c r="H57" s="56" t="str">
        <f>IFERROR(Boxscore!P57/(Boxscore!P57+Boxscore!Q25),"")</f>
        <v/>
      </c>
      <c r="I57" s="56" t="str">
        <f>IFERROR(Boxscore!M57/Boxscore!K57,"")</f>
        <v/>
      </c>
      <c r="J57" s="56" t="str">
        <f>IFERROR(Boxscore!T57/(Boxscore!K57+0.44*Boxscore!N57+Boxscore!T57),"")</f>
        <v/>
      </c>
      <c r="K57" s="40"/>
    </row>
    <row r="58" spans="1:11" x14ac:dyDescent="0.2">
      <c r="A58" s="10">
        <v>23</v>
      </c>
      <c r="B58" s="36" t="str">
        <f>IF(Boxscore!B58=0,"",Boxscore!B58)</f>
        <v/>
      </c>
      <c r="C58" s="43" t="str">
        <f>IFERROR(Boxscore!C58/Stats!E58,"")</f>
        <v/>
      </c>
      <c r="D58" s="43" t="str">
        <f>IFERROR(Boxscore!C26/Stats!E25,"")</f>
        <v/>
      </c>
      <c r="E58" s="43" t="str">
        <f>IFERROR(Boxscore!K58+0.44*Boxscore!N58+Boxscore!T58-Boxscore!P58,"")</f>
        <v/>
      </c>
      <c r="F58" s="46" t="str">
        <f>IFERROR((Boxscore!J58+0.5*Boxscore!G58)/Boxscore!K58,"")</f>
        <v/>
      </c>
      <c r="G58" s="46" t="str">
        <f>IFERROR(Boxscore!Q58/(Boxscore!Q58+Boxscore!P26),"")</f>
        <v/>
      </c>
      <c r="H58" s="46" t="str">
        <f>IFERROR(Boxscore!P58/(Boxscore!P58+Boxscore!Q26),"")</f>
        <v/>
      </c>
      <c r="I58" s="46" t="str">
        <f>IFERROR(Boxscore!M58/Boxscore!K58,"")</f>
        <v/>
      </c>
      <c r="J58" s="46" t="str">
        <f>IFERROR(Boxscore!T58/(Boxscore!K58+0.44*Boxscore!N58+Boxscore!T58),"")</f>
        <v/>
      </c>
      <c r="K58" s="40"/>
    </row>
    <row r="59" spans="1:11" x14ac:dyDescent="0.2">
      <c r="A59" s="10">
        <v>24</v>
      </c>
      <c r="B59" s="37" t="str">
        <f>IF(Boxscore!B59=0,"",Boxscore!B59)</f>
        <v/>
      </c>
      <c r="C59" s="44" t="str">
        <f>IFERROR(Boxscore!C59/Stats!E59,"")</f>
        <v/>
      </c>
      <c r="D59" s="44" t="str">
        <f>IFERROR(Boxscore!C27/Stats!E26,"")</f>
        <v/>
      </c>
      <c r="E59" s="44" t="str">
        <f>IFERROR(Boxscore!K59+0.44*Boxscore!N59+Boxscore!T59-Boxscore!P59,"")</f>
        <v/>
      </c>
      <c r="F59" s="56" t="str">
        <f>IFERROR((Boxscore!J59+0.5*Boxscore!G59)/Boxscore!K59,"")</f>
        <v/>
      </c>
      <c r="G59" s="56" t="str">
        <f>IFERROR(Boxscore!Q59/(Boxscore!Q59+Boxscore!P27),"")</f>
        <v/>
      </c>
      <c r="H59" s="56" t="str">
        <f>IFERROR(Boxscore!P59/(Boxscore!P59+Boxscore!Q27),"")</f>
        <v/>
      </c>
      <c r="I59" s="56" t="str">
        <f>IFERROR(Boxscore!M59/Boxscore!K59,"")</f>
        <v/>
      </c>
      <c r="J59" s="56" t="str">
        <f>IFERROR(Boxscore!T59/(Boxscore!K59+0.44*Boxscore!N59+Boxscore!T59),"")</f>
        <v/>
      </c>
      <c r="K59" s="40"/>
    </row>
    <row r="60" spans="1:11" x14ac:dyDescent="0.2">
      <c r="A60" s="10">
        <v>25</v>
      </c>
      <c r="B60" s="36" t="str">
        <f>IF(Boxscore!B60=0,"",Boxscore!B60)</f>
        <v/>
      </c>
      <c r="C60" s="43" t="str">
        <f>IFERROR(Boxscore!C60/Stats!E60,"")</f>
        <v/>
      </c>
      <c r="D60" s="43" t="str">
        <f>IFERROR(Boxscore!C28/Stats!E27,"")</f>
        <v/>
      </c>
      <c r="E60" s="43" t="str">
        <f>IFERROR(Boxscore!K60+0.44*Boxscore!N60+Boxscore!T60-Boxscore!P60,"")</f>
        <v/>
      </c>
      <c r="F60" s="46" t="str">
        <f>IFERROR((Boxscore!J60+0.5*Boxscore!G60)/Boxscore!K60,"")</f>
        <v/>
      </c>
      <c r="G60" s="46" t="str">
        <f>IFERROR(Boxscore!Q60/(Boxscore!Q60+Boxscore!P28),"")</f>
        <v/>
      </c>
      <c r="H60" s="46" t="str">
        <f>IFERROR(Boxscore!P60/(Boxscore!P60+Boxscore!Q28),"")</f>
        <v/>
      </c>
      <c r="I60" s="46" t="str">
        <f>IFERROR(Boxscore!M60/Boxscore!K60,"")</f>
        <v/>
      </c>
      <c r="J60" s="46" t="str">
        <f>IFERROR(Boxscore!T60/(Boxscore!K60+0.44*Boxscore!N60+Boxscore!T60),"")</f>
        <v/>
      </c>
      <c r="K60" s="40"/>
    </row>
    <row r="61" spans="1:11" x14ac:dyDescent="0.2">
      <c r="A61" s="10">
        <v>26</v>
      </c>
      <c r="B61" s="37" t="str">
        <f>IF(Boxscore!B61=0,"",Boxscore!B61)</f>
        <v/>
      </c>
      <c r="C61" s="44" t="str">
        <f>IFERROR(Boxscore!C61/Stats!E61,"")</f>
        <v/>
      </c>
      <c r="D61" s="44" t="str">
        <f>IFERROR(Boxscore!C29/Stats!E28,"")</f>
        <v/>
      </c>
      <c r="E61" s="44" t="str">
        <f>IFERROR(Boxscore!K61+0.44*Boxscore!N61+Boxscore!T61-Boxscore!P61,"")</f>
        <v/>
      </c>
      <c r="F61" s="56" t="str">
        <f>IFERROR((Boxscore!J61+0.5*Boxscore!G61)/Boxscore!K61,"")</f>
        <v/>
      </c>
      <c r="G61" s="56" t="str">
        <f>IFERROR(Boxscore!Q61/(Boxscore!Q61+Boxscore!P29),"")</f>
        <v/>
      </c>
      <c r="H61" s="56" t="str">
        <f>IFERROR(Boxscore!P61/(Boxscore!P61+Boxscore!Q29),"")</f>
        <v/>
      </c>
      <c r="I61" s="56" t="str">
        <f>IFERROR(Boxscore!M61/Boxscore!K61,"")</f>
        <v/>
      </c>
      <c r="J61" s="56" t="str">
        <f>IFERROR(Boxscore!T61/(Boxscore!K61+0.44*Boxscore!N61+Boxscore!T61),"")</f>
        <v/>
      </c>
      <c r="K61" s="40"/>
    </row>
    <row r="62" spans="1:11" x14ac:dyDescent="0.2">
      <c r="A62" s="10">
        <v>27</v>
      </c>
      <c r="B62" s="36" t="str">
        <f>IF(Boxscore!B62=0,"",Boxscore!B62)</f>
        <v/>
      </c>
      <c r="C62" s="43" t="str">
        <f>IFERROR(Boxscore!C62/Stats!E62,"")</f>
        <v/>
      </c>
      <c r="D62" s="43" t="str">
        <f>IFERROR(Boxscore!C30/Stats!E29,"")</f>
        <v/>
      </c>
      <c r="E62" s="43" t="str">
        <f>IFERROR(Boxscore!K62+0.44*Boxscore!N62+Boxscore!T62-Boxscore!P62,"")</f>
        <v/>
      </c>
      <c r="F62" s="46" t="str">
        <f>IFERROR((Boxscore!J62+0.5*Boxscore!G62)/Boxscore!K62,"")</f>
        <v/>
      </c>
      <c r="G62" s="46" t="str">
        <f>IFERROR(Boxscore!Q62/(Boxscore!Q62+Boxscore!P30),"")</f>
        <v/>
      </c>
      <c r="H62" s="46" t="str">
        <f>IFERROR(Boxscore!P62/(Boxscore!P62+Boxscore!Q30),"")</f>
        <v/>
      </c>
      <c r="I62" s="46" t="str">
        <f>IFERROR(Boxscore!M62/Boxscore!K62,"")</f>
        <v/>
      </c>
      <c r="J62" s="46" t="str">
        <f>IFERROR(Boxscore!T62/(Boxscore!K62+0.44*Boxscore!N62+Boxscore!T62),"")</f>
        <v/>
      </c>
      <c r="K62" s="40"/>
    </row>
    <row r="63" spans="1:11" x14ac:dyDescent="0.2">
      <c r="A63" s="10">
        <v>28</v>
      </c>
      <c r="B63" s="37" t="str">
        <f>IF(Boxscore!B63=0,"",Boxscore!B63)</f>
        <v/>
      </c>
      <c r="C63" s="44" t="str">
        <f>IFERROR(Boxscore!C63/Stats!E63,"")</f>
        <v/>
      </c>
      <c r="D63" s="44" t="str">
        <f>IFERROR(Boxscore!C31/Stats!E30,"")</f>
        <v/>
      </c>
      <c r="E63" s="44" t="str">
        <f>IFERROR(Boxscore!K63+0.44*Boxscore!N63+Boxscore!T63-Boxscore!P63,"")</f>
        <v/>
      </c>
      <c r="F63" s="56" t="str">
        <f>IFERROR((Boxscore!J63+0.5*Boxscore!G63)/Boxscore!K63,"")</f>
        <v/>
      </c>
      <c r="G63" s="56" t="str">
        <f>IFERROR(Boxscore!Q63/(Boxscore!Q63+Boxscore!P31),"")</f>
        <v/>
      </c>
      <c r="H63" s="56" t="str">
        <f>IFERROR(Boxscore!P63/(Boxscore!P63+Boxscore!Q31),"")</f>
        <v/>
      </c>
      <c r="I63" s="56" t="str">
        <f>IFERROR(Boxscore!M63/Boxscore!K63,"")</f>
        <v/>
      </c>
      <c r="J63" s="56" t="str">
        <f>IFERROR(Boxscore!T63/(Boxscore!K63+0.44*Boxscore!N63+Boxscore!T63),"")</f>
        <v/>
      </c>
      <c r="K63" s="40"/>
    </row>
    <row r="64" spans="1:11" x14ac:dyDescent="0.2">
      <c r="A64" s="10">
        <v>29</v>
      </c>
      <c r="B64" s="36" t="str">
        <f>IF(Boxscore!B64=0,"",Boxscore!B64)</f>
        <v/>
      </c>
      <c r="C64" s="43" t="str">
        <f>IFERROR(Boxscore!C64/Stats!E64,"")</f>
        <v/>
      </c>
      <c r="D64" s="43" t="str">
        <f>IFERROR(Boxscore!C32/Stats!E31,"")</f>
        <v/>
      </c>
      <c r="E64" s="43" t="str">
        <f>IFERROR(Boxscore!K64+0.44*Boxscore!N64+Boxscore!T64-Boxscore!P64,"")</f>
        <v/>
      </c>
      <c r="F64" s="46" t="str">
        <f>IFERROR((Boxscore!J64+0.5*Boxscore!G64)/Boxscore!K64,"")</f>
        <v/>
      </c>
      <c r="G64" s="46" t="str">
        <f>IFERROR(Boxscore!Q64/(Boxscore!Q64+Boxscore!P32),"")</f>
        <v/>
      </c>
      <c r="H64" s="46" t="str">
        <f>IFERROR(Boxscore!P64/(Boxscore!P64+Boxscore!Q32),"")</f>
        <v/>
      </c>
      <c r="I64" s="46" t="str">
        <f>IFERROR(Boxscore!M64/Boxscore!K64,"")</f>
        <v/>
      </c>
      <c r="J64" s="46" t="str">
        <f>IFERROR(Boxscore!T64/(Boxscore!K64+0.44*Boxscore!N64+Boxscore!T64),"")</f>
        <v/>
      </c>
      <c r="K64" s="40"/>
    </row>
    <row r="65" spans="1:11" x14ac:dyDescent="0.2">
      <c r="A65" s="10">
        <v>30</v>
      </c>
      <c r="B65" s="37" t="str">
        <f>IF(Boxscore!B65=0,"",Boxscore!B65)</f>
        <v/>
      </c>
      <c r="C65" s="44" t="str">
        <f>IFERROR(Boxscore!C65/Stats!E65,"")</f>
        <v/>
      </c>
      <c r="D65" s="44" t="str">
        <f>IFERROR(Boxscore!C33/Stats!E32,"")</f>
        <v/>
      </c>
      <c r="E65" s="44" t="str">
        <f>IFERROR(Boxscore!K65+0.44*Boxscore!N65+Boxscore!T65-Boxscore!P65,"")</f>
        <v/>
      </c>
      <c r="F65" s="56" t="str">
        <f>IFERROR((Boxscore!J65+0.5*Boxscore!G65)/Boxscore!K65,"")</f>
        <v/>
      </c>
      <c r="G65" s="56" t="str">
        <f>IFERROR(Boxscore!Q65/(Boxscore!Q65+Boxscore!P33),"")</f>
        <v/>
      </c>
      <c r="H65" s="56" t="str">
        <f>IFERROR(Boxscore!P65/(Boxscore!P65+Boxscore!Q33),"")</f>
        <v/>
      </c>
      <c r="I65" s="56" t="str">
        <f>IFERROR(Boxscore!M65/Boxscore!K65,"")</f>
        <v/>
      </c>
      <c r="J65" s="56" t="str">
        <f>IFERROR(Boxscore!T65/(Boxscore!K65+0.44*Boxscore!N65+Boxscore!T65),"")</f>
        <v/>
      </c>
      <c r="K65" s="40"/>
    </row>
    <row r="66" spans="1:11" x14ac:dyDescent="0.2">
      <c r="A66" s="40"/>
      <c r="B66" s="52" t="s">
        <v>43</v>
      </c>
      <c r="C66" s="51" t="str">
        <f>IFERROR(SUM(C36:C65)/COUNT(C36:C65),"")</f>
        <v/>
      </c>
      <c r="D66" s="51" t="str">
        <f t="shared" ref="D66" si="1">IFERROR(SUM(D36:D65)/COUNT(D36:D65),"")</f>
        <v/>
      </c>
      <c r="E66" s="51" t="str">
        <f t="shared" ref="E66" si="2">IFERROR(SUM(E36:E65)/COUNT(E36:E65),"")</f>
        <v/>
      </c>
      <c r="F66" s="53" t="str">
        <f t="shared" ref="F66" si="3">IFERROR(SUM(F36:F65)/COUNT(F36:F65),"")</f>
        <v/>
      </c>
      <c r="G66" s="53" t="str">
        <f t="shared" ref="G66" si="4">IFERROR(SUM(G36:G65)/COUNT(G36:G65),"")</f>
        <v/>
      </c>
      <c r="H66" s="53" t="str">
        <f t="shared" ref="H66" si="5">IFERROR(SUM(H36:H65)/COUNT(H36:H65),"")</f>
        <v/>
      </c>
      <c r="I66" s="53" t="str">
        <f t="shared" ref="I66" si="6">IFERROR(SUM(I36:I65)/COUNT(I36:I65),"")</f>
        <v/>
      </c>
      <c r="J66" s="53" t="str">
        <f t="shared" ref="J66" si="7">IFERROR(SUM(J36:J65)/COUNT(J36:J65),"")</f>
        <v/>
      </c>
      <c r="K66" s="40"/>
    </row>
    <row r="67" spans="1:11" x14ac:dyDescent="0.2">
      <c r="A67" s="40"/>
      <c r="B67" s="40" t="s">
        <v>44</v>
      </c>
      <c r="C67" s="40"/>
      <c r="D67" s="40"/>
      <c r="E67" s="40"/>
      <c r="F67" s="40"/>
      <c r="G67" s="40"/>
      <c r="H67" s="40"/>
      <c r="I67" s="40"/>
      <c r="J67" s="40"/>
      <c r="K67" s="40"/>
    </row>
  </sheetData>
  <sheetProtection sheet="1" objects="1" scenarios="1"/>
  <pageMargins left="0.7" right="0.7" top="0.75" bottom="0.75" header="0.3" footer="0.3"/>
  <pageSetup paperSize="9" scale="7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A0F58E25-BBA1-45BE-8DFD-78A514ACF68A}">
            <xm:f>Calendario!$C$4</xm:f>
            <x14:dxf>
              <font>
                <color theme="0"/>
              </font>
            </x14:dxf>
          </x14:cfRule>
          <xm:sqref>A3:A33</xm:sqref>
        </x14:conditionalFormatting>
        <x14:conditionalFormatting xmlns:xm="http://schemas.microsoft.com/office/excel/2006/main">
          <x14:cfRule type="cellIs" priority="1" operator="greaterThan" id="{499767AB-55C2-4AE3-82DF-E193B3B255DE}">
            <xm:f>Calendario!$C$4</xm:f>
            <x14:dxf>
              <font>
                <color theme="0"/>
              </font>
            </x14:dxf>
          </x14:cfRule>
          <xm:sqref>A36:A65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Instrucciones</vt:lpstr>
      <vt:lpstr>Calendario</vt:lpstr>
      <vt:lpstr>Boxscore</vt:lpstr>
      <vt:lpstr>Stats</vt:lpstr>
      <vt:lpstr>OER</vt:lpstr>
      <vt:lpstr>DER</vt:lpstr>
      <vt:lpstr>Poss</vt:lpstr>
      <vt:lpstr>eFG%</vt:lpstr>
      <vt:lpstr>%RD</vt:lpstr>
      <vt:lpstr>%RO</vt:lpstr>
      <vt:lpstr>FTM-FGA</vt:lpstr>
      <vt:lpstr>%Tov</vt:lpstr>
      <vt:lpstr>Instrucciones!Área_de_impresión</vt:lpstr>
    </vt:vector>
  </TitlesOfParts>
  <Company>Ajuntament de L'Hospitalet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Crunch Time LH</dc:creator>
  <cp:lastModifiedBy>Usuario</cp:lastModifiedBy>
  <dcterms:created xsi:type="dcterms:W3CDTF">2022-03-16T15:55:02Z</dcterms:created>
  <dcterms:modified xsi:type="dcterms:W3CDTF">2022-03-18T12:42:50Z</dcterms:modified>
</cp:coreProperties>
</file>